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anmarks Folkekirkelige Søndagsskoler\Registrering\Regnskabsskabeloner\"/>
    </mc:Choice>
  </mc:AlternateContent>
  <bookViews>
    <workbookView xWindow="0" yWindow="0" windowWidth="28800" windowHeight="13020" activeTab="4"/>
  </bookViews>
  <sheets>
    <sheet name="Konto 1 - Posteringer" sheetId="1" r:id="rId1"/>
    <sheet name="Konto 1 - Regnskab" sheetId="2" r:id="rId2"/>
    <sheet name="Konto 2 - Posteringer" sheetId="4" r:id="rId3"/>
    <sheet name="Konto 2 - Regnskab" sheetId="5" r:id="rId4"/>
    <sheet name="Samlet Regnskab" sheetId="6" r:id="rId5"/>
    <sheet name="Grupper" sheetId="7" r:id="rId6"/>
    <sheet name="Gruppeoversigt" sheetId="3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" l="1"/>
  <c r="H28" i="2"/>
  <c r="G28" i="2"/>
  <c r="F28" i="2"/>
  <c r="D28" i="2"/>
  <c r="C28" i="2"/>
  <c r="H28" i="5"/>
  <c r="G28" i="5"/>
  <c r="F28" i="5"/>
  <c r="D28" i="5"/>
  <c r="C28" i="5"/>
  <c r="G28" i="6"/>
  <c r="F28" i="6"/>
  <c r="D28" i="6"/>
  <c r="C28" i="6"/>
  <c r="A18" i="6" l="1"/>
  <c r="B18" i="6"/>
  <c r="C18" i="6"/>
  <c r="E18" i="6" s="1"/>
  <c r="D18" i="6"/>
  <c r="H18" i="6"/>
  <c r="A19" i="6"/>
  <c r="B19" i="6"/>
  <c r="C19" i="6"/>
  <c r="D19" i="6"/>
  <c r="H19" i="6"/>
  <c r="A20" i="6"/>
  <c r="B20" i="6"/>
  <c r="C20" i="6"/>
  <c r="D20" i="6"/>
  <c r="E20" i="6"/>
  <c r="H20" i="6"/>
  <c r="A21" i="6"/>
  <c r="C21" i="6" s="1"/>
  <c r="B21" i="6"/>
  <c r="H21" i="6"/>
  <c r="A22" i="6"/>
  <c r="B22" i="6"/>
  <c r="C22" i="6"/>
  <c r="D22" i="6"/>
  <c r="H22" i="6"/>
  <c r="A23" i="6"/>
  <c r="B23" i="6"/>
  <c r="C23" i="6"/>
  <c r="E23" i="6" s="1"/>
  <c r="D23" i="6"/>
  <c r="H23" i="6"/>
  <c r="A24" i="6"/>
  <c r="B24" i="6"/>
  <c r="C24" i="6"/>
  <c r="D24" i="6"/>
  <c r="H24" i="6"/>
  <c r="A25" i="6"/>
  <c r="C25" i="6" s="1"/>
  <c r="B25" i="6"/>
  <c r="H25" i="6"/>
  <c r="A26" i="6"/>
  <c r="B26" i="6"/>
  <c r="C26" i="6"/>
  <c r="D26" i="6"/>
  <c r="H26" i="6"/>
  <c r="A27" i="6"/>
  <c r="B27" i="6"/>
  <c r="C27" i="6"/>
  <c r="D27" i="6"/>
  <c r="H27" i="6"/>
  <c r="H24" i="1"/>
  <c r="E19" i="6" l="1"/>
  <c r="E27" i="6"/>
  <c r="E24" i="6"/>
  <c r="E22" i="6"/>
  <c r="E26" i="6"/>
  <c r="D25" i="6"/>
  <c r="E25" i="6" s="1"/>
  <c r="D21" i="6"/>
  <c r="E21" i="6" s="1"/>
  <c r="A18" i="2"/>
  <c r="D18" i="2" s="1"/>
  <c r="B18" i="2"/>
  <c r="C18" i="2"/>
  <c r="E18" i="2" s="1"/>
  <c r="H18" i="2"/>
  <c r="A19" i="2"/>
  <c r="B19" i="2"/>
  <c r="C19" i="2"/>
  <c r="D19" i="2"/>
  <c r="E19" i="2"/>
  <c r="H19" i="2"/>
  <c r="A20" i="2"/>
  <c r="B20" i="2"/>
  <c r="C20" i="2"/>
  <c r="D20" i="2"/>
  <c r="E20" i="2"/>
  <c r="H20" i="2"/>
  <c r="A21" i="2"/>
  <c r="D21" i="2" s="1"/>
  <c r="B21" i="2"/>
  <c r="H21" i="2"/>
  <c r="A22" i="2"/>
  <c r="D22" i="2" s="1"/>
  <c r="B22" i="2"/>
  <c r="C22" i="2"/>
  <c r="H22" i="2"/>
  <c r="A23" i="2"/>
  <c r="B23" i="2"/>
  <c r="C23" i="2"/>
  <c r="D23" i="2"/>
  <c r="E23" i="2"/>
  <c r="H23" i="2"/>
  <c r="A24" i="2"/>
  <c r="B24" i="2"/>
  <c r="C24" i="2"/>
  <c r="D24" i="2"/>
  <c r="E24" i="2"/>
  <c r="H24" i="2"/>
  <c r="A25" i="2"/>
  <c r="C25" i="2" s="1"/>
  <c r="B25" i="2"/>
  <c r="H25" i="2"/>
  <c r="A26" i="2"/>
  <c r="D26" i="2" s="1"/>
  <c r="B26" i="2"/>
  <c r="C26" i="2"/>
  <c r="E26" i="2" s="1"/>
  <c r="H26" i="2"/>
  <c r="A27" i="2"/>
  <c r="B27" i="2"/>
  <c r="C27" i="2"/>
  <c r="D27" i="2"/>
  <c r="E27" i="2"/>
  <c r="H27" i="2"/>
  <c r="H25" i="1"/>
  <c r="I25" i="1"/>
  <c r="H26" i="1"/>
  <c r="I2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I24" i="1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A18" i="5"/>
  <c r="C18" i="5" s="1"/>
  <c r="B18" i="5"/>
  <c r="H18" i="5"/>
  <c r="A19" i="5"/>
  <c r="C19" i="5" s="1"/>
  <c r="B19" i="5"/>
  <c r="H19" i="5"/>
  <c r="A20" i="5"/>
  <c r="C20" i="5" s="1"/>
  <c r="B20" i="5"/>
  <c r="H20" i="5"/>
  <c r="A21" i="5"/>
  <c r="B21" i="5"/>
  <c r="C21" i="5"/>
  <c r="D21" i="5"/>
  <c r="H21" i="5"/>
  <c r="A22" i="5"/>
  <c r="C22" i="5" s="1"/>
  <c r="B22" i="5"/>
  <c r="H22" i="5"/>
  <c r="A23" i="5"/>
  <c r="C23" i="5" s="1"/>
  <c r="B23" i="5"/>
  <c r="H23" i="5"/>
  <c r="A24" i="5"/>
  <c r="D24" i="5" s="1"/>
  <c r="B24" i="5"/>
  <c r="C24" i="5"/>
  <c r="H24" i="5"/>
  <c r="A25" i="5"/>
  <c r="D25" i="5" s="1"/>
  <c r="B25" i="5"/>
  <c r="C25" i="5"/>
  <c r="H25" i="5"/>
  <c r="A26" i="5"/>
  <c r="C26" i="5" s="1"/>
  <c r="B26" i="5"/>
  <c r="D26" i="5"/>
  <c r="H26" i="5"/>
  <c r="A27" i="5"/>
  <c r="C27" i="5" s="1"/>
  <c r="B27" i="5"/>
  <c r="H27" i="5"/>
  <c r="A14" i="6"/>
  <c r="C14" i="6" s="1"/>
  <c r="B14" i="6"/>
  <c r="H14" i="6"/>
  <c r="B13" i="6"/>
  <c r="D14" i="6" l="1"/>
  <c r="E14" i="6" s="1"/>
  <c r="E22" i="2"/>
  <c r="D25" i="2"/>
  <c r="E25" i="2" s="1"/>
  <c r="C21" i="2"/>
  <c r="E21" i="2" s="1"/>
  <c r="E25" i="5"/>
  <c r="D20" i="5"/>
  <c r="E20" i="5" s="1"/>
  <c r="E21" i="5"/>
  <c r="E26" i="5"/>
  <c r="D22" i="5"/>
  <c r="E22" i="5" s="1"/>
  <c r="E24" i="5"/>
  <c r="D18" i="5"/>
  <c r="E18" i="5" s="1"/>
  <c r="D23" i="5"/>
  <c r="E23" i="5" s="1"/>
  <c r="D19" i="5"/>
  <c r="E19" i="5" s="1"/>
  <c r="D27" i="5"/>
  <c r="E27" i="5" s="1"/>
  <c r="B2" i="2" l="1"/>
  <c r="F1" i="5"/>
  <c r="C1" i="5"/>
  <c r="B1" i="5"/>
  <c r="C1" i="6"/>
  <c r="F1" i="6"/>
  <c r="B1" i="6"/>
  <c r="B33" i="6"/>
  <c r="B32" i="6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3" i="2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3" i="5"/>
  <c r="H4" i="6"/>
  <c r="H5" i="6"/>
  <c r="H6" i="6"/>
  <c r="H7" i="6"/>
  <c r="H8" i="6"/>
  <c r="H9" i="6"/>
  <c r="H10" i="6"/>
  <c r="H11" i="6"/>
  <c r="H12" i="6"/>
  <c r="H13" i="6"/>
  <c r="H15" i="6"/>
  <c r="H16" i="6"/>
  <c r="H17" i="6"/>
  <c r="H3" i="6"/>
  <c r="C32" i="6" l="1"/>
  <c r="C33" i="6"/>
  <c r="B2" i="5" l="1"/>
  <c r="D32" i="6" l="1"/>
  <c r="D33" i="6" l="1"/>
  <c r="D34" i="6" s="1"/>
  <c r="B17" i="6"/>
  <c r="A17" i="6"/>
  <c r="B16" i="6"/>
  <c r="A16" i="6"/>
  <c r="B15" i="6"/>
  <c r="A15" i="6"/>
  <c r="A13" i="6"/>
  <c r="B12" i="6"/>
  <c r="A12" i="6"/>
  <c r="B11" i="6"/>
  <c r="A11" i="6"/>
  <c r="B10" i="6"/>
  <c r="A10" i="6"/>
  <c r="B9" i="6"/>
  <c r="A9" i="6"/>
  <c r="B8" i="6"/>
  <c r="A8" i="6"/>
  <c r="B7" i="6"/>
  <c r="A7" i="6"/>
  <c r="B6" i="6"/>
  <c r="A6" i="6"/>
  <c r="B5" i="6"/>
  <c r="A5" i="6"/>
  <c r="B4" i="6"/>
  <c r="A4" i="6"/>
  <c r="B3" i="6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3" i="5"/>
  <c r="A3" i="5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3" i="2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2" i="4"/>
  <c r="H2" i="4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  <c r="H28" i="6"/>
  <c r="F46" i="4"/>
  <c r="E46" i="4"/>
  <c r="C3" i="2" l="1"/>
  <c r="D3" i="2"/>
  <c r="C10" i="2"/>
  <c r="D10" i="2"/>
  <c r="D11" i="2"/>
  <c r="C11" i="2"/>
  <c r="C17" i="2"/>
  <c r="D17" i="2"/>
  <c r="C9" i="2"/>
  <c r="D9" i="2"/>
  <c r="C15" i="2"/>
  <c r="D15" i="2"/>
  <c r="C14" i="2"/>
  <c r="D14" i="2"/>
  <c r="C6" i="2"/>
  <c r="D6" i="2"/>
  <c r="C16" i="2"/>
  <c r="D16" i="2"/>
  <c r="C8" i="2"/>
  <c r="D8" i="2"/>
  <c r="D7" i="2"/>
  <c r="C7" i="2"/>
  <c r="D13" i="2"/>
  <c r="C13" i="2"/>
  <c r="C5" i="2"/>
  <c r="D5" i="2"/>
  <c r="D12" i="2"/>
  <c r="C12" i="2"/>
  <c r="D4" i="2"/>
  <c r="C4" i="2"/>
  <c r="C8" i="5"/>
  <c r="D8" i="5"/>
  <c r="C5" i="5"/>
  <c r="D5" i="5"/>
  <c r="C13" i="5"/>
  <c r="D13" i="5"/>
  <c r="D17" i="5"/>
  <c r="C17" i="5"/>
  <c r="C6" i="5"/>
  <c r="D6" i="5"/>
  <c r="C10" i="5"/>
  <c r="D10" i="5"/>
  <c r="C14" i="5"/>
  <c r="D14" i="5"/>
  <c r="C12" i="5"/>
  <c r="D12" i="5"/>
  <c r="D9" i="5"/>
  <c r="C9" i="5"/>
  <c r="D4" i="5"/>
  <c r="C4" i="5"/>
  <c r="C16" i="5"/>
  <c r="D16" i="5"/>
  <c r="D3" i="5"/>
  <c r="C3" i="5"/>
  <c r="C7" i="5"/>
  <c r="D7" i="5"/>
  <c r="D11" i="5"/>
  <c r="C11" i="5"/>
  <c r="C15" i="5"/>
  <c r="D15" i="5"/>
  <c r="C9" i="6"/>
  <c r="D9" i="6"/>
  <c r="D13" i="6"/>
  <c r="C13" i="6"/>
  <c r="C16" i="6"/>
  <c r="D16" i="6"/>
  <c r="C15" i="6"/>
  <c r="D15" i="6"/>
  <c r="D3" i="6"/>
  <c r="C3" i="6"/>
  <c r="C7" i="6"/>
  <c r="D7" i="6"/>
  <c r="D11" i="6"/>
  <c r="C11" i="6"/>
  <c r="D5" i="6"/>
  <c r="C5" i="6"/>
  <c r="C10" i="6"/>
  <c r="D10" i="6"/>
  <c r="C17" i="6"/>
  <c r="D17" i="6"/>
  <c r="C6" i="6"/>
  <c r="D6" i="6"/>
  <c r="D4" i="6"/>
  <c r="C4" i="6"/>
  <c r="C8" i="6"/>
  <c r="D8" i="6"/>
  <c r="D12" i="6"/>
  <c r="C12" i="6"/>
  <c r="C34" i="6"/>
  <c r="E48" i="4"/>
  <c r="E11" i="6" l="1"/>
  <c r="E7" i="6"/>
  <c r="E15" i="6"/>
  <c r="E11" i="5"/>
  <c r="E10" i="5"/>
  <c r="E7" i="5"/>
  <c r="E15" i="5"/>
  <c r="E3" i="5"/>
  <c r="E6" i="6"/>
  <c r="E12" i="6"/>
  <c r="E13" i="6"/>
  <c r="E5" i="6"/>
  <c r="E17" i="6"/>
  <c r="E4" i="6"/>
  <c r="E16" i="6"/>
  <c r="E8" i="6"/>
  <c r="E10" i="6"/>
  <c r="E3" i="6"/>
  <c r="E9" i="6"/>
  <c r="D37" i="6"/>
  <c r="C37" i="6"/>
  <c r="E8" i="5"/>
  <c r="E17" i="5"/>
  <c r="E9" i="5"/>
  <c r="E4" i="5"/>
  <c r="F46" i="1"/>
  <c r="E46" i="1"/>
  <c r="E28" i="6" l="1"/>
  <c r="E16" i="5"/>
  <c r="D35" i="5"/>
  <c r="E5" i="5"/>
  <c r="E14" i="5"/>
  <c r="E13" i="5"/>
  <c r="C35" i="5"/>
  <c r="E6" i="5"/>
  <c r="E12" i="5"/>
  <c r="E28" i="5" l="1"/>
  <c r="E17" i="2" l="1"/>
  <c r="E16" i="2" l="1"/>
  <c r="E48" i="1"/>
  <c r="E15" i="2" l="1"/>
  <c r="E5" i="2"/>
  <c r="E10" i="2"/>
  <c r="E4" i="2"/>
  <c r="E11" i="2"/>
  <c r="E14" i="2"/>
  <c r="E3" i="2"/>
  <c r="E13" i="2"/>
  <c r="E9" i="2"/>
  <c r="E7" i="2"/>
  <c r="E6" i="2"/>
  <c r="E12" i="2"/>
  <c r="E8" i="2"/>
  <c r="C35" i="2"/>
  <c r="D35" i="2"/>
  <c r="E28" i="2" l="1"/>
</calcChain>
</file>

<file path=xl/sharedStrings.xml><?xml version="1.0" encoding="utf-8"?>
<sst xmlns="http://schemas.openxmlformats.org/spreadsheetml/2006/main" count="126" uniqueCount="46">
  <si>
    <t>Bilag</t>
  </si>
  <si>
    <t>Dato</t>
  </si>
  <si>
    <t>Posteringer</t>
  </si>
  <si>
    <t>Gruppeoversigt</t>
  </si>
  <si>
    <t>I alt</t>
  </si>
  <si>
    <t>Resultat</t>
  </si>
  <si>
    <t>Indtægter</t>
  </si>
  <si>
    <t>Udgifter</t>
  </si>
  <si>
    <t>Vinterlejr 2018</t>
  </si>
  <si>
    <t>Vinterlejr 2019</t>
  </si>
  <si>
    <t>Lokaletilskud vinterlejre 15-17</t>
  </si>
  <si>
    <t>Juniorevent</t>
  </si>
  <si>
    <t>Lederarrangementer</t>
  </si>
  <si>
    <t>Gaver</t>
  </si>
  <si>
    <t>Indkøb til kredsen</t>
  </si>
  <si>
    <t>Bank</t>
  </si>
  <si>
    <t>Hjemmeside</t>
  </si>
  <si>
    <t>Indsæt her</t>
  </si>
  <si>
    <t>Samlet</t>
  </si>
  <si>
    <t>Balance</t>
  </si>
  <si>
    <t>Bank Ud</t>
  </si>
  <si>
    <t>Bank Ind</t>
  </si>
  <si>
    <t>Beholdninger</t>
  </si>
  <si>
    <t>Resultat konto 2</t>
  </si>
  <si>
    <t>Resultat Konto 1</t>
  </si>
  <si>
    <t>Konto (Indsæt kontonummer)</t>
  </si>
  <si>
    <t>Indsæt Kreds-/Klubnavn</t>
  </si>
  <si>
    <t>Gruppe nr.</t>
  </si>
  <si>
    <t xml:space="preserve">Gruppe nr. </t>
  </si>
  <si>
    <t>Gruppenavn</t>
  </si>
  <si>
    <t>Lejr 1</t>
  </si>
  <si>
    <t>Lejr 2</t>
  </si>
  <si>
    <t>Børnedag</t>
  </si>
  <si>
    <t>Tilskud</t>
  </si>
  <si>
    <t xml:space="preserve">Bank, porto mm. </t>
  </si>
  <si>
    <t>20??</t>
  </si>
  <si>
    <t>Indsæt</t>
  </si>
  <si>
    <t>Indsæt nr.</t>
  </si>
  <si>
    <t>Indsæt dato</t>
  </si>
  <si>
    <t>Indsæt gruppe nr.</t>
  </si>
  <si>
    <t>Indsæt beskrivelse</t>
  </si>
  <si>
    <t>Indsæt beløb</t>
  </si>
  <si>
    <t>Dato:</t>
  </si>
  <si>
    <t>Underskrift Kasserer</t>
  </si>
  <si>
    <t>Regnskabet, bilag, kassebeholdning og bankkonto er afstemt og revideret og fundet i orden:</t>
  </si>
  <si>
    <t>Underskrift Revisor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</si>
</sst>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._-;\-* #,##0.00\ _k_r_._-;_-* &quot;-&quot;??\ _k_r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3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6" fillId="0" borderId="1" xfId="0" applyFont="1" applyBorder="1" applyProtection="1"/>
    <xf numFmtId="0" fontId="1" fillId="0" borderId="1" xfId="0" applyFont="1" applyBorder="1" applyProtection="1"/>
    <xf numFmtId="0" fontId="2" fillId="0" borderId="0" xfId="0" applyFont="1" applyProtection="1"/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16" fontId="0" fillId="0" borderId="0" xfId="0" applyNumberFormat="1" applyFont="1" applyProtection="1"/>
    <xf numFmtId="0" fontId="7" fillId="0" borderId="0" xfId="1" applyProtection="1">
      <protection locked="0"/>
    </xf>
    <xf numFmtId="14" fontId="0" fillId="0" borderId="0" xfId="0" applyNumberFormat="1" applyFont="1" applyProtection="1">
      <protection locked="0"/>
    </xf>
    <xf numFmtId="0" fontId="6" fillId="0" borderId="0" xfId="0" applyFont="1" applyProtection="1"/>
    <xf numFmtId="1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3">
    <cellStyle name="Komma 2" xfId="2"/>
    <cellStyle name="Normal" xfId="0" builtinId="0"/>
    <cellStyle name="Normal 2" xfId="1"/>
  </cellStyles>
  <dxfs count="1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1" topLeftCell="A2" activePane="bottomLeft" state="frozen"/>
      <selection pane="bottomLeft" activeCell="I2" sqref="I2:I26"/>
    </sheetView>
  </sheetViews>
  <sheetFormatPr defaultColWidth="9.109375" defaultRowHeight="14.4" x14ac:dyDescent="0.3"/>
  <cols>
    <col min="1" max="1" width="9.109375" style="5"/>
    <col min="2" max="2" width="11.109375" style="5" customWidth="1"/>
    <col min="3" max="3" width="15.88671875" style="14" bestFit="1" customWidth="1"/>
    <col min="4" max="4" width="51.6640625" style="5" bestFit="1" customWidth="1"/>
    <col min="5" max="6" width="11.6640625" style="5" bestFit="1" customWidth="1"/>
    <col min="7" max="7" width="9.109375" style="5"/>
    <col min="8" max="8" width="11" style="5" bestFit="1" customWidth="1"/>
    <col min="9" max="9" width="28.33203125" style="5" bestFit="1" customWidth="1"/>
    <col min="10" max="16384" width="9.109375" style="5"/>
  </cols>
  <sheetData>
    <row r="1" spans="1:9" s="17" customFormat="1" x14ac:dyDescent="0.3">
      <c r="A1" s="10" t="s">
        <v>0</v>
      </c>
      <c r="B1" s="10" t="s">
        <v>1</v>
      </c>
      <c r="C1" s="24" t="s">
        <v>27</v>
      </c>
      <c r="D1" s="10" t="s">
        <v>2</v>
      </c>
      <c r="E1" s="10" t="s">
        <v>21</v>
      </c>
      <c r="F1" s="10" t="s">
        <v>20</v>
      </c>
      <c r="H1" s="22" t="s">
        <v>28</v>
      </c>
      <c r="I1" s="22" t="s">
        <v>29</v>
      </c>
    </row>
    <row r="2" spans="1:9" x14ac:dyDescent="0.3">
      <c r="A2" s="5" t="s">
        <v>37</v>
      </c>
      <c r="B2" s="23" t="s">
        <v>38</v>
      </c>
      <c r="C2" s="11" t="s">
        <v>39</v>
      </c>
      <c r="D2" s="7" t="s">
        <v>40</v>
      </c>
      <c r="E2" s="7" t="s">
        <v>41</v>
      </c>
      <c r="F2" s="7" t="s">
        <v>41</v>
      </c>
      <c r="H2" s="2">
        <f>Grupper!A2</f>
        <v>1</v>
      </c>
      <c r="I2" s="2" t="str">
        <f>Grupper!B2</f>
        <v>Lejr 1</v>
      </c>
    </row>
    <row r="3" spans="1:9" x14ac:dyDescent="0.3">
      <c r="A3" s="7"/>
      <c r="B3" s="21"/>
      <c r="C3" s="11"/>
      <c r="D3" s="7"/>
      <c r="E3" s="7"/>
      <c r="F3" s="7"/>
      <c r="H3" s="2">
        <f>Grupper!A3</f>
        <v>2</v>
      </c>
      <c r="I3" s="2" t="str">
        <f>Grupper!B3</f>
        <v>Lejr 2</v>
      </c>
    </row>
    <row r="4" spans="1:9" x14ac:dyDescent="0.3">
      <c r="A4" s="7"/>
      <c r="B4" s="21"/>
      <c r="C4" s="11"/>
      <c r="D4" s="7"/>
      <c r="E4" s="7"/>
      <c r="F4" s="7"/>
      <c r="H4" s="2">
        <f>Grupper!A4</f>
        <v>3</v>
      </c>
      <c r="I4" s="2" t="str">
        <f>Grupper!B4</f>
        <v>Børnedag</v>
      </c>
    </row>
    <row r="5" spans="1:9" x14ac:dyDescent="0.3">
      <c r="A5" s="7"/>
      <c r="B5" s="21"/>
      <c r="C5" s="11"/>
      <c r="D5" s="7"/>
      <c r="E5" s="7"/>
      <c r="F5" s="7"/>
      <c r="H5" s="2">
        <f>Grupper!A5</f>
        <v>4</v>
      </c>
      <c r="I5" s="2" t="str">
        <f>Grupper!B5</f>
        <v>Lederarrangementer</v>
      </c>
    </row>
    <row r="6" spans="1:9" x14ac:dyDescent="0.3">
      <c r="A6" s="7"/>
      <c r="B6" s="21"/>
      <c r="C6" s="11"/>
      <c r="D6" s="7"/>
      <c r="E6" s="7"/>
      <c r="F6" s="7"/>
      <c r="H6" s="2">
        <f>Grupper!A6</f>
        <v>5</v>
      </c>
      <c r="I6" s="2" t="str">
        <f>Grupper!B6</f>
        <v>Gaver</v>
      </c>
    </row>
    <row r="7" spans="1:9" x14ac:dyDescent="0.3">
      <c r="A7" s="7"/>
      <c r="B7" s="21"/>
      <c r="C7" s="11"/>
      <c r="D7" s="13"/>
      <c r="E7" s="7"/>
      <c r="F7" s="7"/>
      <c r="H7" s="2">
        <f>Grupper!A7</f>
        <v>6</v>
      </c>
      <c r="I7" s="2" t="str">
        <f>Grupper!B7</f>
        <v>Tilskud</v>
      </c>
    </row>
    <row r="8" spans="1:9" x14ac:dyDescent="0.3">
      <c r="C8" s="11"/>
      <c r="D8" s="7"/>
      <c r="E8" s="7"/>
      <c r="F8" s="7"/>
      <c r="H8" s="2">
        <f>Grupper!A8</f>
        <v>7</v>
      </c>
      <c r="I8" s="2" t="str">
        <f>Grupper!B8</f>
        <v>Indkøb til kredsen</v>
      </c>
    </row>
    <row r="9" spans="1:9" x14ac:dyDescent="0.3">
      <c r="C9" s="11"/>
      <c r="D9" s="7"/>
      <c r="E9" s="7"/>
      <c r="F9" s="7"/>
      <c r="H9" s="2">
        <f>Grupper!A9</f>
        <v>8</v>
      </c>
      <c r="I9" s="2" t="str">
        <f>Grupper!B9</f>
        <v xml:space="preserve">Bank, porto mm. </v>
      </c>
    </row>
    <row r="10" spans="1:9" x14ac:dyDescent="0.3">
      <c r="C10" s="11"/>
      <c r="D10" s="7"/>
      <c r="E10" s="7"/>
      <c r="F10" s="7"/>
      <c r="H10" s="2">
        <f>Grupper!A10</f>
        <v>9</v>
      </c>
      <c r="I10" s="2" t="str">
        <f>Grupper!B10</f>
        <v>Hjemmeside</v>
      </c>
    </row>
    <row r="11" spans="1:9" x14ac:dyDescent="0.3">
      <c r="C11" s="11"/>
      <c r="D11" s="7"/>
      <c r="E11" s="7"/>
      <c r="F11" s="7"/>
      <c r="H11" s="2">
        <f>Grupper!A11</f>
        <v>10</v>
      </c>
      <c r="I11" s="2" t="str">
        <f>Grupper!B11</f>
        <v>Indsæt her</v>
      </c>
    </row>
    <row r="12" spans="1:9" x14ac:dyDescent="0.3">
      <c r="C12" s="11"/>
      <c r="D12" s="7"/>
      <c r="E12" s="7"/>
      <c r="F12" s="7"/>
      <c r="H12" s="2">
        <f>Grupper!A12</f>
        <v>11</v>
      </c>
      <c r="I12" s="2" t="str">
        <f>Grupper!B12</f>
        <v>Indsæt her</v>
      </c>
    </row>
    <row r="13" spans="1:9" x14ac:dyDescent="0.3">
      <c r="C13" s="11"/>
      <c r="D13" s="7"/>
      <c r="E13" s="7"/>
      <c r="F13" s="7"/>
      <c r="H13" s="2">
        <f>Grupper!A13</f>
        <v>12</v>
      </c>
      <c r="I13" s="2" t="str">
        <f>Grupper!B13</f>
        <v>Indsæt her</v>
      </c>
    </row>
    <row r="14" spans="1:9" x14ac:dyDescent="0.3">
      <c r="C14" s="11"/>
      <c r="D14" s="13"/>
      <c r="E14" s="7"/>
      <c r="F14" s="7"/>
      <c r="H14" s="2">
        <f>Grupper!A14</f>
        <v>13</v>
      </c>
      <c r="I14" s="2" t="str">
        <f>Grupper!B14</f>
        <v>Indsæt her</v>
      </c>
    </row>
    <row r="15" spans="1:9" x14ac:dyDescent="0.3">
      <c r="C15" s="11"/>
      <c r="D15" s="7"/>
      <c r="E15" s="7"/>
      <c r="F15" s="7"/>
      <c r="H15" s="2">
        <f>Grupper!A15</f>
        <v>14</v>
      </c>
      <c r="I15" s="2" t="str">
        <f>Grupper!B15</f>
        <v>Indsæt her</v>
      </c>
    </row>
    <row r="16" spans="1:9" x14ac:dyDescent="0.3">
      <c r="C16" s="11"/>
      <c r="D16" s="7"/>
      <c r="E16" s="7"/>
      <c r="F16" s="7"/>
      <c r="H16" s="2">
        <f>Grupper!A16</f>
        <v>15</v>
      </c>
      <c r="I16" s="2" t="str">
        <f>Grupper!B16</f>
        <v>Indsæt her</v>
      </c>
    </row>
    <row r="17" spans="3:9" x14ac:dyDescent="0.3">
      <c r="C17" s="11"/>
      <c r="D17" s="7"/>
      <c r="E17" s="7"/>
      <c r="F17" s="7"/>
      <c r="H17" s="2">
        <f>Grupper!A17</f>
        <v>16</v>
      </c>
      <c r="I17" s="2" t="str">
        <f>Grupper!B17</f>
        <v>Indsæt her</v>
      </c>
    </row>
    <row r="18" spans="3:9" x14ac:dyDescent="0.3">
      <c r="C18" s="11"/>
      <c r="D18" s="7"/>
      <c r="E18" s="7"/>
      <c r="F18" s="7"/>
      <c r="H18" s="2">
        <f>Grupper!A18</f>
        <v>17</v>
      </c>
      <c r="I18" s="2" t="str">
        <f>Grupper!B18</f>
        <v>Indsæt her</v>
      </c>
    </row>
    <row r="19" spans="3:9" x14ac:dyDescent="0.3">
      <c r="C19" s="11"/>
      <c r="D19" s="7"/>
      <c r="E19" s="7"/>
      <c r="F19" s="7"/>
      <c r="H19" s="2">
        <f>Grupper!A19</f>
        <v>18</v>
      </c>
      <c r="I19" s="2" t="str">
        <f>Grupper!B19</f>
        <v>Indsæt her</v>
      </c>
    </row>
    <row r="20" spans="3:9" x14ac:dyDescent="0.3">
      <c r="C20" s="11"/>
      <c r="D20" s="7"/>
      <c r="E20" s="7"/>
      <c r="F20" s="7"/>
      <c r="H20" s="2">
        <f>Grupper!A20</f>
        <v>19</v>
      </c>
      <c r="I20" s="2" t="str">
        <f>Grupper!B20</f>
        <v>Indsæt her</v>
      </c>
    </row>
    <row r="21" spans="3:9" x14ac:dyDescent="0.3">
      <c r="C21" s="11"/>
      <c r="D21" s="7"/>
      <c r="E21" s="7"/>
      <c r="F21" s="7"/>
      <c r="H21" s="2">
        <f>Grupper!A21</f>
        <v>20</v>
      </c>
      <c r="I21" s="2" t="str">
        <f>Grupper!B21</f>
        <v>Indsæt her</v>
      </c>
    </row>
    <row r="22" spans="3:9" x14ac:dyDescent="0.3">
      <c r="C22" s="11"/>
      <c r="D22" s="7"/>
      <c r="E22" s="7"/>
      <c r="F22" s="7"/>
      <c r="H22" s="2">
        <f>Grupper!A22</f>
        <v>21</v>
      </c>
      <c r="I22" s="2" t="str">
        <f>Grupper!B22</f>
        <v>Indsæt her</v>
      </c>
    </row>
    <row r="23" spans="3:9" x14ac:dyDescent="0.3">
      <c r="C23" s="11"/>
      <c r="D23" s="7"/>
      <c r="E23" s="7"/>
      <c r="F23" s="7"/>
      <c r="H23" s="2">
        <f>Grupper!A23</f>
        <v>22</v>
      </c>
      <c r="I23" s="2" t="str">
        <f>Grupper!B23</f>
        <v>Indsæt her</v>
      </c>
    </row>
    <row r="24" spans="3:9" x14ac:dyDescent="0.3">
      <c r="C24" s="11"/>
      <c r="D24" s="7"/>
      <c r="E24" s="7"/>
      <c r="F24" s="7"/>
      <c r="H24" s="2">
        <f>Grupper!A24</f>
        <v>23</v>
      </c>
      <c r="I24" s="2" t="str">
        <f>Grupper!B24</f>
        <v>Indsæt her</v>
      </c>
    </row>
    <row r="25" spans="3:9" x14ac:dyDescent="0.3">
      <c r="C25" s="11"/>
      <c r="D25" s="7"/>
      <c r="E25" s="7"/>
      <c r="F25" s="7"/>
      <c r="H25" s="2">
        <f>Grupper!A25</f>
        <v>24</v>
      </c>
      <c r="I25" s="2" t="str">
        <f>Grupper!B25</f>
        <v>Indsæt her</v>
      </c>
    </row>
    <row r="26" spans="3:9" x14ac:dyDescent="0.3">
      <c r="D26" s="7"/>
      <c r="H26" s="2">
        <f>Grupper!A26</f>
        <v>25</v>
      </c>
      <c r="I26" s="2" t="str">
        <f>Grupper!B26</f>
        <v>Indsæt her</v>
      </c>
    </row>
    <row r="27" spans="3:9" x14ac:dyDescent="0.3">
      <c r="D27" s="7"/>
    </row>
    <row r="46" spans="4:6" x14ac:dyDescent="0.3">
      <c r="D46" s="10" t="s">
        <v>4</v>
      </c>
      <c r="E46" s="10">
        <f>SUM(E2:E45)</f>
        <v>0</v>
      </c>
      <c r="F46" s="10">
        <f>-SUM(F2:F45)</f>
        <v>0</v>
      </c>
    </row>
    <row r="47" spans="4:6" x14ac:dyDescent="0.3">
      <c r="D47" s="17"/>
      <c r="E47" s="17"/>
      <c r="F47" s="17"/>
    </row>
    <row r="48" spans="4:6" x14ac:dyDescent="0.3">
      <c r="D48" s="10" t="s">
        <v>24</v>
      </c>
      <c r="E48" s="10">
        <f>E46+F46</f>
        <v>0</v>
      </c>
      <c r="F48" s="17"/>
    </row>
    <row r="49" spans="4:5" x14ac:dyDescent="0.3">
      <c r="D49" s="6"/>
      <c r="E49" s="6"/>
    </row>
    <row r="50" spans="4:5" x14ac:dyDescent="0.3">
      <c r="D50" s="6"/>
      <c r="E50" s="6"/>
    </row>
  </sheetData>
  <sheetProtection algorithmName="SHA-512" hashValue="ZJHN0geXch0YTnX5UXHEQb5eLFejcLCm0oLIn+XF9NOy6/Lhh3KbS0q92Lm9V20iO0N7SbmV3YpYnZmRDZVCtg==" saltValue="FGkylSrQhmgnWi1G6d/e8A==" spinCount="100000" sheet="1" objects="1" scenarios="1" insertRows="0" deleteRows="0"/>
  <dataValidations disablePrompts="1" count="2">
    <dataValidation type="list" allowBlank="1" showInputMessage="1" showErrorMessage="1" sqref="K5">
      <formula1>$I$2:$I$15</formula1>
    </dataValidation>
    <dataValidation type="custom" allowBlank="1" showInputMessage="1" showErrorMessage="1" sqref="G2">
      <formula1>SUM(I2:I15)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2" topLeftCell="A3" activePane="bottomLeft" state="frozen"/>
      <selection pane="bottomLeft" activeCell="E28" sqref="E28"/>
    </sheetView>
  </sheetViews>
  <sheetFormatPr defaultColWidth="9.109375" defaultRowHeight="14.4" x14ac:dyDescent="0.3"/>
  <cols>
    <col min="1" max="1" width="9.109375" style="5"/>
    <col min="2" max="2" width="33.88671875" style="5" bestFit="1" customWidth="1"/>
    <col min="3" max="4" width="9.6640625" style="5" bestFit="1" customWidth="1"/>
    <col min="5" max="5" width="9" style="5" bestFit="1" customWidth="1"/>
    <col min="6" max="16384" width="9.109375" style="5"/>
  </cols>
  <sheetData>
    <row r="1" spans="1:11" x14ac:dyDescent="0.3">
      <c r="B1" s="6" t="s">
        <v>26</v>
      </c>
      <c r="C1" s="6" t="s">
        <v>35</v>
      </c>
      <c r="D1" s="6"/>
      <c r="E1" s="6"/>
      <c r="F1" s="6" t="s">
        <v>35</v>
      </c>
      <c r="G1" s="6"/>
      <c r="H1" s="6"/>
    </row>
    <row r="2" spans="1:11" x14ac:dyDescent="0.3">
      <c r="B2" s="6" t="str">
        <f>'Konto 1 - Regnskab'!B32</f>
        <v>Konto (Indsæt kontonummer)</v>
      </c>
      <c r="C2" s="10" t="s">
        <v>6</v>
      </c>
      <c r="D2" s="10" t="s">
        <v>7</v>
      </c>
      <c r="E2" s="10" t="s">
        <v>5</v>
      </c>
      <c r="F2" s="10" t="s">
        <v>6</v>
      </c>
      <c r="G2" s="10" t="s">
        <v>7</v>
      </c>
      <c r="H2" s="10" t="s">
        <v>5</v>
      </c>
    </row>
    <row r="3" spans="1:11" x14ac:dyDescent="0.3">
      <c r="A3" s="7">
        <f>Grupper!A2</f>
        <v>1</v>
      </c>
      <c r="B3" s="7" t="str">
        <f>Grupper!B2</f>
        <v>Lejr 1</v>
      </c>
      <c r="C3" s="7">
        <f>SUMIF('Konto 1 - Posteringer'!$C$2:$C$46,$A3,'Konto 1 - Posteringer'!E$2:E$46)</f>
        <v>0</v>
      </c>
      <c r="D3" s="7">
        <f>SUMIF('Konto 1 - Posteringer'!$C$2:$C$46,$A3,'Konto 1 - Posteringer'!F$2:F$46)</f>
        <v>0</v>
      </c>
      <c r="E3" s="7">
        <f>C3-D3</f>
        <v>0</v>
      </c>
      <c r="F3" s="7"/>
      <c r="G3" s="7"/>
      <c r="H3" s="7">
        <f>F3-G3</f>
        <v>0</v>
      </c>
      <c r="I3" s="7"/>
      <c r="J3" s="7"/>
      <c r="K3" s="7"/>
    </row>
    <row r="4" spans="1:11" x14ac:dyDescent="0.3">
      <c r="A4" s="7">
        <f>Grupper!A3</f>
        <v>2</v>
      </c>
      <c r="B4" s="7" t="str">
        <f>Grupper!B3</f>
        <v>Lejr 2</v>
      </c>
      <c r="C4" s="7">
        <f>SUMIF('Konto 1 - Posteringer'!$C$2:$C$46,$A4,'Konto 1 - Posteringer'!E$2:E$46)</f>
        <v>0</v>
      </c>
      <c r="D4" s="7">
        <f>SUMIF('Konto 1 - Posteringer'!$C$2:$C$46,$A4,'Konto 1 - Posteringer'!F$2:F$46)</f>
        <v>0</v>
      </c>
      <c r="E4" s="7">
        <f t="shared" ref="E4:E17" si="0">C4-D4</f>
        <v>0</v>
      </c>
      <c r="F4" s="7"/>
      <c r="G4" s="7"/>
      <c r="H4" s="7">
        <f t="shared" ref="H4:H17" si="1">F4-G4</f>
        <v>0</v>
      </c>
      <c r="I4" s="7"/>
      <c r="J4" s="7"/>
      <c r="K4" s="7"/>
    </row>
    <row r="5" spans="1:11" x14ac:dyDescent="0.3">
      <c r="A5" s="7">
        <f>Grupper!A4</f>
        <v>3</v>
      </c>
      <c r="B5" s="7" t="str">
        <f>Grupper!B4</f>
        <v>Børnedag</v>
      </c>
      <c r="C5" s="7">
        <f>SUMIF('Konto 1 - Posteringer'!$C$2:$C$46,$A5,'Konto 1 - Posteringer'!E$2:E$46)</f>
        <v>0</v>
      </c>
      <c r="D5" s="7">
        <f>SUMIF('Konto 1 - Posteringer'!$C$2:$C$46,$A5,'Konto 1 - Posteringer'!F$2:F$46)</f>
        <v>0</v>
      </c>
      <c r="E5" s="7">
        <f t="shared" si="0"/>
        <v>0</v>
      </c>
      <c r="F5" s="7"/>
      <c r="G5" s="7"/>
      <c r="H5" s="7">
        <f t="shared" si="1"/>
        <v>0</v>
      </c>
      <c r="I5" s="7"/>
      <c r="J5" s="7"/>
      <c r="K5" s="7"/>
    </row>
    <row r="6" spans="1:11" x14ac:dyDescent="0.3">
      <c r="A6" s="7">
        <f>Grupper!A5</f>
        <v>4</v>
      </c>
      <c r="B6" s="7" t="str">
        <f>Grupper!B5</f>
        <v>Lederarrangementer</v>
      </c>
      <c r="C6" s="7">
        <f>SUMIF('Konto 1 - Posteringer'!$C$2:$C$46,$A6,'Konto 1 - Posteringer'!E$2:E$46)</f>
        <v>0</v>
      </c>
      <c r="D6" s="7">
        <f>SUMIF('Konto 1 - Posteringer'!$C$2:$C$46,$A6,'Konto 1 - Posteringer'!F$2:F$46)</f>
        <v>0</v>
      </c>
      <c r="E6" s="7">
        <f t="shared" si="0"/>
        <v>0</v>
      </c>
      <c r="F6" s="7"/>
      <c r="G6" s="7"/>
      <c r="H6" s="7">
        <f t="shared" si="1"/>
        <v>0</v>
      </c>
      <c r="I6" s="7"/>
      <c r="J6" s="7"/>
      <c r="K6" s="7"/>
    </row>
    <row r="7" spans="1:11" x14ac:dyDescent="0.3">
      <c r="A7" s="7">
        <f>Grupper!A6</f>
        <v>5</v>
      </c>
      <c r="B7" s="7" t="str">
        <f>Grupper!B6</f>
        <v>Gaver</v>
      </c>
      <c r="C7" s="7">
        <f>SUMIF('Konto 1 - Posteringer'!$C$2:$C$46,$A7,'Konto 1 - Posteringer'!E$2:E$46)</f>
        <v>0</v>
      </c>
      <c r="D7" s="7">
        <f>SUMIF('Konto 1 - Posteringer'!$C$2:$C$46,$A7,'Konto 1 - Posteringer'!F$2:F$46)</f>
        <v>0</v>
      </c>
      <c r="E7" s="7">
        <f t="shared" si="0"/>
        <v>0</v>
      </c>
      <c r="F7" s="7"/>
      <c r="G7" s="7"/>
      <c r="H7" s="7">
        <f t="shared" si="1"/>
        <v>0</v>
      </c>
      <c r="I7" s="7"/>
      <c r="J7" s="7"/>
      <c r="K7" s="7"/>
    </row>
    <row r="8" spans="1:11" x14ac:dyDescent="0.3">
      <c r="A8" s="7">
        <f>Grupper!A7</f>
        <v>6</v>
      </c>
      <c r="B8" s="7" t="str">
        <f>Grupper!B7</f>
        <v>Tilskud</v>
      </c>
      <c r="C8" s="7">
        <f>SUMIF('Konto 1 - Posteringer'!$C$2:$C$46,$A8,'Konto 1 - Posteringer'!E$2:E$46)</f>
        <v>0</v>
      </c>
      <c r="D8" s="7">
        <f>SUMIF('Konto 1 - Posteringer'!$C$2:$C$46,$A8,'Konto 1 - Posteringer'!F$2:F$46)</f>
        <v>0</v>
      </c>
      <c r="E8" s="7">
        <f t="shared" si="0"/>
        <v>0</v>
      </c>
      <c r="F8" s="7"/>
      <c r="G8" s="7"/>
      <c r="H8" s="7">
        <f t="shared" si="1"/>
        <v>0</v>
      </c>
      <c r="I8" s="7"/>
      <c r="J8" s="7"/>
      <c r="K8" s="7"/>
    </row>
    <row r="9" spans="1:11" x14ac:dyDescent="0.3">
      <c r="A9" s="7">
        <f>Grupper!A8</f>
        <v>7</v>
      </c>
      <c r="B9" s="7" t="str">
        <f>Grupper!B8</f>
        <v>Indkøb til kredsen</v>
      </c>
      <c r="C9" s="7">
        <f>SUMIF('Konto 1 - Posteringer'!$C$2:$C$46,$A9,'Konto 1 - Posteringer'!E$2:E$46)</f>
        <v>0</v>
      </c>
      <c r="D9" s="7">
        <f>SUMIF('Konto 1 - Posteringer'!$C$2:$C$46,$A9,'Konto 1 - Posteringer'!F$2:F$46)</f>
        <v>0</v>
      </c>
      <c r="E9" s="7">
        <f t="shared" si="0"/>
        <v>0</v>
      </c>
      <c r="F9" s="7"/>
      <c r="G9" s="7"/>
      <c r="H9" s="7">
        <f t="shared" si="1"/>
        <v>0</v>
      </c>
      <c r="I9" s="7"/>
      <c r="J9" s="7"/>
      <c r="K9" s="7"/>
    </row>
    <row r="10" spans="1:11" x14ac:dyDescent="0.3">
      <c r="A10" s="7">
        <f>Grupper!A9</f>
        <v>8</v>
      </c>
      <c r="B10" s="7" t="str">
        <f>Grupper!B9</f>
        <v xml:space="preserve">Bank, porto mm. </v>
      </c>
      <c r="C10" s="7">
        <f>SUMIF('Konto 1 - Posteringer'!$C$2:$C$46,$A10,'Konto 1 - Posteringer'!E$2:E$46)</f>
        <v>0</v>
      </c>
      <c r="D10" s="7">
        <f>SUMIF('Konto 1 - Posteringer'!$C$2:$C$46,$A10,'Konto 1 - Posteringer'!F$2:F$46)</f>
        <v>0</v>
      </c>
      <c r="E10" s="7">
        <f t="shared" si="0"/>
        <v>0</v>
      </c>
      <c r="F10" s="7"/>
      <c r="G10" s="7"/>
      <c r="H10" s="7">
        <f t="shared" si="1"/>
        <v>0</v>
      </c>
      <c r="I10" s="7"/>
      <c r="J10" s="7"/>
      <c r="K10" s="7"/>
    </row>
    <row r="11" spans="1:11" x14ac:dyDescent="0.3">
      <c r="A11" s="7">
        <f>Grupper!A10</f>
        <v>9</v>
      </c>
      <c r="B11" s="7" t="str">
        <f>Grupper!B10</f>
        <v>Hjemmeside</v>
      </c>
      <c r="C11" s="7">
        <f>SUMIF('Konto 1 - Posteringer'!$C$2:$C$46,$A11,'Konto 1 - Posteringer'!E$2:E$46)</f>
        <v>0</v>
      </c>
      <c r="D11" s="7">
        <f>SUMIF('Konto 1 - Posteringer'!$C$2:$C$46,$A11,'Konto 1 - Posteringer'!F$2:F$46)</f>
        <v>0</v>
      </c>
      <c r="E11" s="7">
        <f t="shared" si="0"/>
        <v>0</v>
      </c>
      <c r="F11" s="7"/>
      <c r="G11" s="7"/>
      <c r="H11" s="7">
        <f t="shared" si="1"/>
        <v>0</v>
      </c>
      <c r="I11" s="7"/>
      <c r="J11" s="7"/>
      <c r="K11" s="7"/>
    </row>
    <row r="12" spans="1:11" x14ac:dyDescent="0.3">
      <c r="A12" s="7">
        <f>Grupper!A11</f>
        <v>10</v>
      </c>
      <c r="B12" s="7" t="str">
        <f>Grupper!B11</f>
        <v>Indsæt her</v>
      </c>
      <c r="C12" s="7">
        <f>SUMIF('Konto 1 - Posteringer'!$C$2:$C$46,$A12,'Konto 1 - Posteringer'!E$2:E$46)</f>
        <v>0</v>
      </c>
      <c r="D12" s="7">
        <f>SUMIF('Konto 1 - Posteringer'!$C$2:$C$46,$A12,'Konto 1 - Posteringer'!F$2:F$46)</f>
        <v>0</v>
      </c>
      <c r="E12" s="7">
        <f t="shared" si="0"/>
        <v>0</v>
      </c>
      <c r="F12" s="7"/>
      <c r="G12" s="7"/>
      <c r="H12" s="7">
        <f t="shared" si="1"/>
        <v>0</v>
      </c>
      <c r="I12" s="7"/>
      <c r="J12" s="7"/>
      <c r="K12" s="7"/>
    </row>
    <row r="13" spans="1:11" x14ac:dyDescent="0.3">
      <c r="A13" s="7">
        <f>Grupper!A12</f>
        <v>11</v>
      </c>
      <c r="B13" s="7" t="str">
        <f>Grupper!B12</f>
        <v>Indsæt her</v>
      </c>
      <c r="C13" s="7">
        <f>SUMIF('Konto 1 - Posteringer'!$C$2:$C$46,$A13,'Konto 1 - Posteringer'!E$2:E$46)</f>
        <v>0</v>
      </c>
      <c r="D13" s="7">
        <f>SUMIF('Konto 1 - Posteringer'!$C$2:$C$46,$A13,'Konto 1 - Posteringer'!F$2:F$46)</f>
        <v>0</v>
      </c>
      <c r="E13" s="7">
        <f t="shared" si="0"/>
        <v>0</v>
      </c>
      <c r="F13" s="7"/>
      <c r="G13" s="7"/>
      <c r="H13" s="7">
        <f t="shared" si="1"/>
        <v>0</v>
      </c>
      <c r="I13" s="7"/>
      <c r="J13" s="7"/>
      <c r="K13" s="7"/>
    </row>
    <row r="14" spans="1:11" x14ac:dyDescent="0.3">
      <c r="A14" s="7">
        <f>Grupper!A13</f>
        <v>12</v>
      </c>
      <c r="B14" s="7" t="str">
        <f>Grupper!B13</f>
        <v>Indsæt her</v>
      </c>
      <c r="C14" s="7">
        <f>SUMIF('Konto 1 - Posteringer'!$C$2:$C$46,$A14,'Konto 1 - Posteringer'!E$2:E$46)</f>
        <v>0</v>
      </c>
      <c r="D14" s="7">
        <f>SUMIF('Konto 1 - Posteringer'!$C$2:$C$46,$A14,'Konto 1 - Posteringer'!F$2:F$46)</f>
        <v>0</v>
      </c>
      <c r="E14" s="7">
        <f t="shared" si="0"/>
        <v>0</v>
      </c>
      <c r="F14" s="7"/>
      <c r="G14" s="7"/>
      <c r="H14" s="7">
        <f t="shared" si="1"/>
        <v>0</v>
      </c>
      <c r="I14" s="7"/>
      <c r="J14" s="7"/>
      <c r="K14" s="7"/>
    </row>
    <row r="15" spans="1:11" x14ac:dyDescent="0.3">
      <c r="A15" s="7">
        <f>Grupper!A14</f>
        <v>13</v>
      </c>
      <c r="B15" s="7" t="str">
        <f>Grupper!B14</f>
        <v>Indsæt her</v>
      </c>
      <c r="C15" s="7">
        <f>SUMIF('Konto 1 - Posteringer'!$C$2:$C$46,$A15,'Konto 1 - Posteringer'!E$2:E$46)</f>
        <v>0</v>
      </c>
      <c r="D15" s="7">
        <f>SUMIF('Konto 1 - Posteringer'!$C$2:$C$46,$A15,'Konto 1 - Posteringer'!F$2:F$46)</f>
        <v>0</v>
      </c>
      <c r="E15" s="7">
        <f t="shared" si="0"/>
        <v>0</v>
      </c>
      <c r="F15" s="7"/>
      <c r="G15" s="7"/>
      <c r="H15" s="7">
        <f t="shared" si="1"/>
        <v>0</v>
      </c>
      <c r="I15" s="7"/>
      <c r="J15" s="7"/>
      <c r="K15" s="7"/>
    </row>
    <row r="16" spans="1:11" x14ac:dyDescent="0.3">
      <c r="A16" s="7">
        <f>Grupper!A15</f>
        <v>14</v>
      </c>
      <c r="B16" s="7" t="str">
        <f>Grupper!B15</f>
        <v>Indsæt her</v>
      </c>
      <c r="C16" s="7">
        <f>SUMIF('Konto 1 - Posteringer'!$C$2:$C$46,$A16,'Konto 1 - Posteringer'!E$2:E$46)</f>
        <v>0</v>
      </c>
      <c r="D16" s="7">
        <f>SUMIF('Konto 1 - Posteringer'!$C$2:$C$46,$A16,'Konto 1 - Posteringer'!F$2:F$46)</f>
        <v>0</v>
      </c>
      <c r="E16" s="7">
        <f t="shared" si="0"/>
        <v>0</v>
      </c>
      <c r="F16" s="7"/>
      <c r="G16" s="7"/>
      <c r="H16" s="7">
        <f t="shared" si="1"/>
        <v>0</v>
      </c>
      <c r="I16" s="7"/>
      <c r="J16" s="7"/>
      <c r="K16" s="7"/>
    </row>
    <row r="17" spans="1:11" x14ac:dyDescent="0.3">
      <c r="A17" s="7">
        <f>Grupper!A16</f>
        <v>15</v>
      </c>
      <c r="B17" s="7" t="str">
        <f>Grupper!B16</f>
        <v>Indsæt her</v>
      </c>
      <c r="C17" s="7">
        <f>SUMIF('Konto 1 - Posteringer'!$C$2:$C$46,$A17,'Konto 1 - Posteringer'!E$2:E$46)</f>
        <v>0</v>
      </c>
      <c r="D17" s="7">
        <f>SUMIF('Konto 1 - Posteringer'!$C$2:$C$46,$A17,'Konto 1 - Posteringer'!F$2:F$46)</f>
        <v>0</v>
      </c>
      <c r="E17" s="7">
        <f t="shared" si="0"/>
        <v>0</v>
      </c>
      <c r="F17" s="7"/>
      <c r="G17" s="7"/>
      <c r="H17" s="7">
        <f t="shared" si="1"/>
        <v>0</v>
      </c>
      <c r="I17" s="7"/>
      <c r="J17" s="7"/>
      <c r="K17" s="7"/>
    </row>
    <row r="18" spans="1:11" x14ac:dyDescent="0.3">
      <c r="A18" s="7">
        <f>Grupper!A17</f>
        <v>16</v>
      </c>
      <c r="B18" s="7" t="str">
        <f>Grupper!B17</f>
        <v>Indsæt her</v>
      </c>
      <c r="C18" s="7">
        <f>SUMIF('Konto 1 - Posteringer'!$C$2:$C$46,$A18,'Konto 1 - Posteringer'!E$2:E$46)</f>
        <v>0</v>
      </c>
      <c r="D18" s="7">
        <f>SUMIF('Konto 1 - Posteringer'!$C$2:$C$46,$A18,'Konto 1 - Posteringer'!F$2:F$46)</f>
        <v>0</v>
      </c>
      <c r="E18" s="7">
        <f t="shared" ref="E18:E27" si="2">C18-D18</f>
        <v>0</v>
      </c>
      <c r="F18" s="7"/>
      <c r="G18" s="7"/>
      <c r="H18" s="7">
        <f t="shared" ref="H18:H27" si="3">F18-G18</f>
        <v>0</v>
      </c>
      <c r="I18" s="7"/>
      <c r="J18" s="7"/>
      <c r="K18" s="7"/>
    </row>
    <row r="19" spans="1:11" x14ac:dyDescent="0.3">
      <c r="A19" s="7">
        <f>Grupper!A18</f>
        <v>17</v>
      </c>
      <c r="B19" s="7" t="str">
        <f>Grupper!B18</f>
        <v>Indsæt her</v>
      </c>
      <c r="C19" s="7">
        <f>SUMIF('Konto 1 - Posteringer'!$C$2:$C$46,$A19,'Konto 1 - Posteringer'!E$2:E$46)</f>
        <v>0</v>
      </c>
      <c r="D19" s="7">
        <f>SUMIF('Konto 1 - Posteringer'!$C$2:$C$46,$A19,'Konto 1 - Posteringer'!F$2:F$46)</f>
        <v>0</v>
      </c>
      <c r="E19" s="7">
        <f t="shared" si="2"/>
        <v>0</v>
      </c>
      <c r="F19" s="7"/>
      <c r="G19" s="7"/>
      <c r="H19" s="7">
        <f t="shared" si="3"/>
        <v>0</v>
      </c>
      <c r="I19" s="7"/>
      <c r="J19" s="7"/>
      <c r="K19" s="7"/>
    </row>
    <row r="20" spans="1:11" x14ac:dyDescent="0.3">
      <c r="A20" s="7">
        <f>Grupper!A19</f>
        <v>18</v>
      </c>
      <c r="B20" s="7" t="str">
        <f>Grupper!B19</f>
        <v>Indsæt her</v>
      </c>
      <c r="C20" s="7">
        <f>SUMIF('Konto 1 - Posteringer'!$C$2:$C$46,$A20,'Konto 1 - Posteringer'!E$2:E$46)</f>
        <v>0</v>
      </c>
      <c r="D20" s="7">
        <f>SUMIF('Konto 1 - Posteringer'!$C$2:$C$46,$A20,'Konto 1 - Posteringer'!F$2:F$46)</f>
        <v>0</v>
      </c>
      <c r="E20" s="7">
        <f t="shared" si="2"/>
        <v>0</v>
      </c>
      <c r="F20" s="7"/>
      <c r="G20" s="7"/>
      <c r="H20" s="7">
        <f t="shared" si="3"/>
        <v>0</v>
      </c>
      <c r="I20" s="7"/>
      <c r="J20" s="7"/>
      <c r="K20" s="7"/>
    </row>
    <row r="21" spans="1:11" x14ac:dyDescent="0.3">
      <c r="A21" s="7">
        <f>Grupper!A20</f>
        <v>19</v>
      </c>
      <c r="B21" s="7" t="str">
        <f>Grupper!B20</f>
        <v>Indsæt her</v>
      </c>
      <c r="C21" s="7">
        <f>SUMIF('Konto 1 - Posteringer'!$C$2:$C$46,$A21,'Konto 1 - Posteringer'!E$2:E$46)</f>
        <v>0</v>
      </c>
      <c r="D21" s="7">
        <f>SUMIF('Konto 1 - Posteringer'!$C$2:$C$46,$A21,'Konto 1 - Posteringer'!F$2:F$46)</f>
        <v>0</v>
      </c>
      <c r="E21" s="7">
        <f t="shared" si="2"/>
        <v>0</v>
      </c>
      <c r="F21" s="7"/>
      <c r="G21" s="7"/>
      <c r="H21" s="7">
        <f t="shared" si="3"/>
        <v>0</v>
      </c>
      <c r="I21" s="7"/>
      <c r="J21" s="7"/>
      <c r="K21" s="7"/>
    </row>
    <row r="22" spans="1:11" x14ac:dyDescent="0.3">
      <c r="A22" s="7">
        <f>Grupper!A21</f>
        <v>20</v>
      </c>
      <c r="B22" s="7" t="str">
        <f>Grupper!B21</f>
        <v>Indsæt her</v>
      </c>
      <c r="C22" s="7">
        <f>SUMIF('Konto 1 - Posteringer'!$C$2:$C$46,$A22,'Konto 1 - Posteringer'!E$2:E$46)</f>
        <v>0</v>
      </c>
      <c r="D22" s="7">
        <f>SUMIF('Konto 1 - Posteringer'!$C$2:$C$46,$A22,'Konto 1 - Posteringer'!F$2:F$46)</f>
        <v>0</v>
      </c>
      <c r="E22" s="7">
        <f t="shared" si="2"/>
        <v>0</v>
      </c>
      <c r="F22" s="7"/>
      <c r="G22" s="7"/>
      <c r="H22" s="7">
        <f t="shared" si="3"/>
        <v>0</v>
      </c>
      <c r="I22" s="7"/>
      <c r="J22" s="7"/>
      <c r="K22" s="7"/>
    </row>
    <row r="23" spans="1:11" x14ac:dyDescent="0.3">
      <c r="A23" s="7">
        <f>Grupper!A22</f>
        <v>21</v>
      </c>
      <c r="B23" s="7" t="str">
        <f>Grupper!B22</f>
        <v>Indsæt her</v>
      </c>
      <c r="C23" s="7">
        <f>SUMIF('Konto 1 - Posteringer'!$C$2:$C$46,$A23,'Konto 1 - Posteringer'!E$2:E$46)</f>
        <v>0</v>
      </c>
      <c r="D23" s="7">
        <f>SUMIF('Konto 1 - Posteringer'!$C$2:$C$46,$A23,'Konto 1 - Posteringer'!F$2:F$46)</f>
        <v>0</v>
      </c>
      <c r="E23" s="7">
        <f t="shared" si="2"/>
        <v>0</v>
      </c>
      <c r="F23" s="7"/>
      <c r="G23" s="7"/>
      <c r="H23" s="7">
        <f t="shared" si="3"/>
        <v>0</v>
      </c>
      <c r="I23" s="7"/>
      <c r="J23" s="7"/>
      <c r="K23" s="7"/>
    </row>
    <row r="24" spans="1:11" x14ac:dyDescent="0.3">
      <c r="A24" s="7">
        <f>Grupper!A23</f>
        <v>22</v>
      </c>
      <c r="B24" s="7" t="str">
        <f>Grupper!B23</f>
        <v>Indsæt her</v>
      </c>
      <c r="C24" s="7">
        <f>SUMIF('Konto 1 - Posteringer'!$C$2:$C$46,$A24,'Konto 1 - Posteringer'!E$2:E$46)</f>
        <v>0</v>
      </c>
      <c r="D24" s="7">
        <f>SUMIF('Konto 1 - Posteringer'!$C$2:$C$46,$A24,'Konto 1 - Posteringer'!F$2:F$46)</f>
        <v>0</v>
      </c>
      <c r="E24" s="7">
        <f t="shared" si="2"/>
        <v>0</v>
      </c>
      <c r="F24" s="7"/>
      <c r="G24" s="7"/>
      <c r="H24" s="7">
        <f t="shared" si="3"/>
        <v>0</v>
      </c>
      <c r="I24" s="7"/>
      <c r="J24" s="7"/>
      <c r="K24" s="7"/>
    </row>
    <row r="25" spans="1:11" x14ac:dyDescent="0.3">
      <c r="A25" s="7">
        <f>Grupper!A24</f>
        <v>23</v>
      </c>
      <c r="B25" s="7" t="str">
        <f>Grupper!B24</f>
        <v>Indsæt her</v>
      </c>
      <c r="C25" s="7">
        <f>SUMIF('Konto 1 - Posteringer'!$C$2:$C$46,$A25,'Konto 1 - Posteringer'!E$2:E$46)</f>
        <v>0</v>
      </c>
      <c r="D25" s="7">
        <f>SUMIF('Konto 1 - Posteringer'!$C$2:$C$46,$A25,'Konto 1 - Posteringer'!F$2:F$46)</f>
        <v>0</v>
      </c>
      <c r="E25" s="7">
        <f t="shared" si="2"/>
        <v>0</v>
      </c>
      <c r="F25" s="7"/>
      <c r="G25" s="7"/>
      <c r="H25" s="7">
        <f t="shared" si="3"/>
        <v>0</v>
      </c>
      <c r="I25" s="7"/>
      <c r="J25" s="7"/>
      <c r="K25" s="7"/>
    </row>
    <row r="26" spans="1:11" x14ac:dyDescent="0.3">
      <c r="A26" s="7">
        <f>Grupper!A25</f>
        <v>24</v>
      </c>
      <c r="B26" s="7" t="str">
        <f>Grupper!B25</f>
        <v>Indsæt her</v>
      </c>
      <c r="C26" s="7">
        <f>SUMIF('Konto 1 - Posteringer'!$C$2:$C$46,$A26,'Konto 1 - Posteringer'!E$2:E$46)</f>
        <v>0</v>
      </c>
      <c r="D26" s="7">
        <f>SUMIF('Konto 1 - Posteringer'!$C$2:$C$46,$A26,'Konto 1 - Posteringer'!F$2:F$46)</f>
        <v>0</v>
      </c>
      <c r="E26" s="7">
        <f t="shared" si="2"/>
        <v>0</v>
      </c>
      <c r="F26" s="7"/>
      <c r="G26" s="7"/>
      <c r="H26" s="7">
        <f t="shared" si="3"/>
        <v>0</v>
      </c>
      <c r="I26" s="7"/>
      <c r="J26" s="7"/>
      <c r="K26" s="7"/>
    </row>
    <row r="27" spans="1:11" x14ac:dyDescent="0.3">
      <c r="A27" s="7">
        <f>Grupper!A26</f>
        <v>25</v>
      </c>
      <c r="B27" s="7" t="str">
        <f>Grupper!B26</f>
        <v>Indsæt her</v>
      </c>
      <c r="C27" s="7">
        <f>SUMIF('Konto 1 - Posteringer'!$C$2:$C$46,$A27,'Konto 1 - Posteringer'!E$2:E$46)</f>
        <v>0</v>
      </c>
      <c r="D27" s="7">
        <f>SUMIF('Konto 1 - Posteringer'!$C$2:$C$46,$A27,'Konto 1 - Posteringer'!F$2:F$46)</f>
        <v>0</v>
      </c>
      <c r="E27" s="7">
        <f t="shared" si="2"/>
        <v>0</v>
      </c>
      <c r="F27" s="7"/>
      <c r="G27" s="7"/>
      <c r="H27" s="7">
        <f t="shared" si="3"/>
        <v>0</v>
      </c>
      <c r="I27" s="7"/>
      <c r="J27" s="7"/>
      <c r="K27" s="7"/>
    </row>
    <row r="28" spans="1:11" ht="15" thickBot="1" x14ac:dyDescent="0.35">
      <c r="A28" s="8"/>
      <c r="B28" s="8" t="s">
        <v>18</v>
      </c>
      <c r="C28" s="8">
        <f>SUM(C3:C27)</f>
        <v>0</v>
      </c>
      <c r="D28" s="8">
        <f>SUM(D3:D27)</f>
        <v>0</v>
      </c>
      <c r="E28" s="9">
        <f>C28-D28</f>
        <v>0</v>
      </c>
      <c r="F28" s="8">
        <f>SUM(F3:F27)</f>
        <v>0</v>
      </c>
      <c r="G28" s="8">
        <f>SUM(G3:G27)</f>
        <v>0</v>
      </c>
      <c r="H28" s="8">
        <f>F28-G28</f>
        <v>0</v>
      </c>
      <c r="I28" s="7"/>
      <c r="J28" s="7"/>
      <c r="K28" s="7"/>
    </row>
    <row r="29" spans="1:11" ht="15" thickTop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3">
      <c r="A30" s="7"/>
      <c r="E30" s="7"/>
      <c r="F30" s="7"/>
      <c r="J30" s="7"/>
      <c r="K30" s="7"/>
    </row>
    <row r="31" spans="1:11" x14ac:dyDescent="0.3">
      <c r="A31" s="7"/>
      <c r="B31" s="18" t="s">
        <v>22</v>
      </c>
      <c r="C31" s="19">
        <v>43466</v>
      </c>
      <c r="D31" s="19">
        <v>43830</v>
      </c>
      <c r="E31" s="7"/>
      <c r="F31" s="7"/>
      <c r="J31" s="7"/>
      <c r="K31" s="7"/>
    </row>
    <row r="32" spans="1:11" x14ac:dyDescent="0.3">
      <c r="A32" s="7"/>
      <c r="B32" s="7" t="s">
        <v>25</v>
      </c>
      <c r="C32" s="7" t="s">
        <v>36</v>
      </c>
      <c r="D32" s="7" t="s">
        <v>36</v>
      </c>
      <c r="E32" s="7"/>
      <c r="F32" s="7"/>
      <c r="J32" s="7"/>
      <c r="K32" s="7"/>
    </row>
    <row r="33" spans="1:11" x14ac:dyDescent="0.3">
      <c r="A33" s="7"/>
      <c r="B33" s="7"/>
      <c r="C33" s="7"/>
      <c r="D33" s="7"/>
      <c r="E33" s="7"/>
      <c r="F33" s="7"/>
      <c r="J33" s="7"/>
      <c r="K33" s="7"/>
    </row>
    <row r="34" spans="1:11" x14ac:dyDescent="0.3">
      <c r="A34" s="7"/>
      <c r="B34" s="7"/>
      <c r="C34" s="7"/>
      <c r="D34" s="7"/>
      <c r="E34" s="7"/>
      <c r="F34" s="7"/>
      <c r="J34" s="7"/>
      <c r="K34" s="7"/>
    </row>
    <row r="35" spans="1:11" x14ac:dyDescent="0.3">
      <c r="B35" s="18" t="s">
        <v>19</v>
      </c>
      <c r="C35" s="17" t="e">
        <f>C28+C32</f>
        <v>#VALUE!</v>
      </c>
      <c r="D35" s="17" t="e">
        <f>D28+D32</f>
        <v>#VALUE!</v>
      </c>
    </row>
    <row r="36" spans="1:11" x14ac:dyDescent="0.3">
      <c r="B36" s="7"/>
      <c r="C36" s="7"/>
      <c r="D36" s="7"/>
    </row>
    <row r="37" spans="1:11" ht="15" thickBot="1" x14ac:dyDescent="0.35">
      <c r="E37" s="25" t="s">
        <v>42</v>
      </c>
      <c r="F37" s="26"/>
      <c r="G37" s="27"/>
      <c r="H37" s="27"/>
      <c r="I37" s="27"/>
    </row>
    <row r="38" spans="1:11" x14ac:dyDescent="0.3">
      <c r="H38" s="28" t="s">
        <v>43</v>
      </c>
    </row>
    <row r="39" spans="1:11" x14ac:dyDescent="0.3">
      <c r="A39" s="26" t="s">
        <v>44</v>
      </c>
    </row>
    <row r="40" spans="1:11" ht="15" thickBot="1" x14ac:dyDescent="0.35">
      <c r="E40" s="25" t="s">
        <v>42</v>
      </c>
      <c r="F40" s="26"/>
      <c r="G40" s="27"/>
      <c r="H40" s="27"/>
      <c r="I40" s="27"/>
    </row>
    <row r="41" spans="1:11" x14ac:dyDescent="0.3">
      <c r="H41" s="28" t="s">
        <v>45</v>
      </c>
    </row>
  </sheetData>
  <sheetProtection algorithmName="SHA-512" hashValue="EdMonfcoqY7yuu6bnk6RnX66jKFSRwctvi95pRO0mPpID+FvPCHdOIkxPXedBtEgSJ+beMcLHuog+jRANcXzuA==" saltValue="/0aEb3ZZz03kcuciH6u3VQ==" spinCount="100000" sheet="1" objects="1" scenarios="1" deleteRows="0"/>
  <conditionalFormatting sqref="E3:E28">
    <cfRule type="cellIs" dxfId="13" priority="3" operator="lessThan">
      <formula>0</formula>
    </cfRule>
    <cfRule type="cellIs" dxfId="12" priority="4" operator="greaterThan">
      <formula>0</formula>
    </cfRule>
  </conditionalFormatting>
  <conditionalFormatting sqref="H3:H27">
    <cfRule type="cellIs" dxfId="11" priority="1" operator="lessThan">
      <formula>0</formula>
    </cfRule>
    <cfRule type="cellIs" dxfId="1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1" topLeftCell="A2" activePane="bottomLeft" state="frozen"/>
      <selection pane="bottomLeft" activeCell="D18" sqref="D18"/>
    </sheetView>
  </sheetViews>
  <sheetFormatPr defaultColWidth="9.109375" defaultRowHeight="14.4" x14ac:dyDescent="0.3"/>
  <cols>
    <col min="1" max="1" width="9.109375" style="5"/>
    <col min="2" max="2" width="10.88671875" style="5" bestFit="1" customWidth="1"/>
    <col min="3" max="3" width="15.88671875" style="14" bestFit="1" customWidth="1"/>
    <col min="4" max="4" width="51.6640625" style="5" bestFit="1" customWidth="1"/>
    <col min="5" max="6" width="11.6640625" style="5" bestFit="1" customWidth="1"/>
    <col min="7" max="7" width="9.109375" style="5"/>
    <col min="8" max="8" width="11" style="5" bestFit="1" customWidth="1"/>
    <col min="9" max="9" width="28.33203125" style="5" bestFit="1" customWidth="1"/>
    <col min="10" max="16384" width="9.109375" style="5"/>
  </cols>
  <sheetData>
    <row r="1" spans="1:9" s="17" customFormat="1" x14ac:dyDescent="0.3">
      <c r="A1" s="10" t="s">
        <v>0</v>
      </c>
      <c r="B1" s="10" t="s">
        <v>1</v>
      </c>
      <c r="C1" s="24" t="s">
        <v>27</v>
      </c>
      <c r="D1" s="10" t="s">
        <v>2</v>
      </c>
      <c r="E1" s="10" t="s">
        <v>21</v>
      </c>
      <c r="F1" s="10" t="s">
        <v>20</v>
      </c>
      <c r="H1" s="22" t="s">
        <v>28</v>
      </c>
      <c r="I1" s="22" t="s">
        <v>29</v>
      </c>
    </row>
    <row r="2" spans="1:9" x14ac:dyDescent="0.3">
      <c r="A2" s="5" t="s">
        <v>37</v>
      </c>
      <c r="B2" s="23" t="s">
        <v>38</v>
      </c>
      <c r="C2" s="11" t="s">
        <v>39</v>
      </c>
      <c r="D2" s="7" t="s">
        <v>40</v>
      </c>
      <c r="E2" s="7" t="s">
        <v>41</v>
      </c>
      <c r="F2" s="7" t="s">
        <v>41</v>
      </c>
      <c r="H2" s="2">
        <f>Grupper!A2</f>
        <v>1</v>
      </c>
      <c r="I2" s="2" t="str">
        <f>Grupper!B2</f>
        <v>Lejr 1</v>
      </c>
    </row>
    <row r="3" spans="1:9" x14ac:dyDescent="0.3">
      <c r="B3" s="23"/>
      <c r="C3" s="11"/>
      <c r="D3" s="7"/>
      <c r="E3" s="7"/>
      <c r="F3" s="7"/>
      <c r="H3" s="2">
        <f>Grupper!A3</f>
        <v>2</v>
      </c>
      <c r="I3" s="2" t="str">
        <f>Grupper!B3</f>
        <v>Lejr 2</v>
      </c>
    </row>
    <row r="4" spans="1:9" x14ac:dyDescent="0.3">
      <c r="B4" s="23"/>
      <c r="C4" s="11"/>
      <c r="D4" s="7"/>
      <c r="E4" s="7"/>
      <c r="F4" s="7"/>
      <c r="H4" s="2">
        <f>Grupper!A4</f>
        <v>3</v>
      </c>
      <c r="I4" s="2" t="str">
        <f>Grupper!B4</f>
        <v>Børnedag</v>
      </c>
    </row>
    <row r="5" spans="1:9" x14ac:dyDescent="0.3">
      <c r="C5" s="11"/>
      <c r="D5" s="7"/>
      <c r="E5" s="7"/>
      <c r="F5" s="7"/>
      <c r="H5" s="2">
        <f>Grupper!A5</f>
        <v>4</v>
      </c>
      <c r="I5" s="2" t="str">
        <f>Grupper!B5</f>
        <v>Lederarrangementer</v>
      </c>
    </row>
    <row r="6" spans="1:9" x14ac:dyDescent="0.3">
      <c r="C6" s="11"/>
      <c r="D6" s="7"/>
      <c r="E6" s="7"/>
      <c r="F6" s="7"/>
      <c r="H6" s="2">
        <f>Grupper!A6</f>
        <v>5</v>
      </c>
      <c r="I6" s="2" t="str">
        <f>Grupper!B6</f>
        <v>Gaver</v>
      </c>
    </row>
    <row r="7" spans="1:9" x14ac:dyDescent="0.3">
      <c r="C7" s="11"/>
      <c r="D7" s="12"/>
      <c r="E7" s="7"/>
      <c r="F7" s="7"/>
      <c r="H7" s="2">
        <f>Grupper!A7</f>
        <v>6</v>
      </c>
      <c r="I7" s="2" t="str">
        <f>Grupper!B7</f>
        <v>Tilskud</v>
      </c>
    </row>
    <row r="8" spans="1:9" x14ac:dyDescent="0.3">
      <c r="C8" s="11"/>
      <c r="D8" s="7"/>
      <c r="E8" s="7"/>
      <c r="F8" s="7"/>
      <c r="H8" s="2">
        <f>Grupper!A8</f>
        <v>7</v>
      </c>
      <c r="I8" s="2" t="str">
        <f>Grupper!B8</f>
        <v>Indkøb til kredsen</v>
      </c>
    </row>
    <row r="9" spans="1:9" x14ac:dyDescent="0.3">
      <c r="C9" s="11"/>
      <c r="D9" s="7"/>
      <c r="E9" s="7"/>
      <c r="F9" s="7"/>
      <c r="H9" s="2">
        <f>Grupper!A9</f>
        <v>8</v>
      </c>
      <c r="I9" s="2" t="str">
        <f>Grupper!B9</f>
        <v xml:space="preserve">Bank, porto mm. </v>
      </c>
    </row>
    <row r="10" spans="1:9" x14ac:dyDescent="0.3">
      <c r="C10" s="11"/>
      <c r="D10" s="7"/>
      <c r="E10" s="7"/>
      <c r="F10" s="7"/>
      <c r="H10" s="2">
        <f>Grupper!A10</f>
        <v>9</v>
      </c>
      <c r="I10" s="2" t="str">
        <f>Grupper!B10</f>
        <v>Hjemmeside</v>
      </c>
    </row>
    <row r="11" spans="1:9" x14ac:dyDescent="0.3">
      <c r="C11" s="11"/>
      <c r="D11" s="7"/>
      <c r="E11" s="7"/>
      <c r="F11" s="7"/>
      <c r="H11" s="2">
        <f>Grupper!A11</f>
        <v>10</v>
      </c>
      <c r="I11" s="2" t="str">
        <f>Grupper!B11</f>
        <v>Indsæt her</v>
      </c>
    </row>
    <row r="12" spans="1:9" x14ac:dyDescent="0.3">
      <c r="C12" s="11"/>
      <c r="D12" s="7"/>
      <c r="E12" s="7"/>
      <c r="F12" s="7"/>
      <c r="H12" s="2">
        <f>Grupper!A12</f>
        <v>11</v>
      </c>
      <c r="I12" s="2" t="str">
        <f>Grupper!B12</f>
        <v>Indsæt her</v>
      </c>
    </row>
    <row r="13" spans="1:9" x14ac:dyDescent="0.3">
      <c r="C13" s="11"/>
      <c r="D13" s="7"/>
      <c r="E13" s="7"/>
      <c r="F13" s="7"/>
      <c r="H13" s="2">
        <f>Grupper!A13</f>
        <v>12</v>
      </c>
      <c r="I13" s="2" t="str">
        <f>Grupper!B13</f>
        <v>Indsæt her</v>
      </c>
    </row>
    <row r="14" spans="1:9" x14ac:dyDescent="0.3">
      <c r="C14" s="11"/>
      <c r="D14" s="13"/>
      <c r="E14" s="7"/>
      <c r="F14" s="7"/>
      <c r="H14" s="2">
        <f>Grupper!A14</f>
        <v>13</v>
      </c>
      <c r="I14" s="2" t="str">
        <f>Grupper!B14</f>
        <v>Indsæt her</v>
      </c>
    </row>
    <row r="15" spans="1:9" x14ac:dyDescent="0.3">
      <c r="C15" s="11"/>
      <c r="D15" s="7"/>
      <c r="E15" s="7"/>
      <c r="F15" s="7"/>
      <c r="H15" s="2">
        <f>Grupper!A15</f>
        <v>14</v>
      </c>
      <c r="I15" s="2" t="str">
        <f>Grupper!B15</f>
        <v>Indsæt her</v>
      </c>
    </row>
    <row r="16" spans="1:9" x14ac:dyDescent="0.3">
      <c r="C16" s="11"/>
      <c r="D16" s="7"/>
      <c r="E16" s="7"/>
      <c r="F16" s="7"/>
      <c r="H16" s="2">
        <f>Grupper!A16</f>
        <v>15</v>
      </c>
      <c r="I16" s="2" t="str">
        <f>Grupper!B16</f>
        <v>Indsæt her</v>
      </c>
    </row>
    <row r="17" spans="3:9" x14ac:dyDescent="0.3">
      <c r="C17" s="11"/>
      <c r="D17" s="7"/>
      <c r="E17" s="7"/>
      <c r="F17" s="7"/>
      <c r="H17" s="2">
        <f>Grupper!A17</f>
        <v>16</v>
      </c>
      <c r="I17" s="2" t="str">
        <f>Grupper!B17</f>
        <v>Indsæt her</v>
      </c>
    </row>
    <row r="18" spans="3:9" x14ac:dyDescent="0.3">
      <c r="C18" s="11"/>
      <c r="D18" s="7"/>
      <c r="E18" s="7"/>
      <c r="F18" s="7"/>
      <c r="H18" s="2">
        <f>Grupper!A18</f>
        <v>17</v>
      </c>
      <c r="I18" s="2" t="str">
        <f>Grupper!B18</f>
        <v>Indsæt her</v>
      </c>
    </row>
    <row r="19" spans="3:9" x14ac:dyDescent="0.3">
      <c r="C19" s="11"/>
      <c r="D19" s="7"/>
      <c r="E19" s="7"/>
      <c r="F19" s="7"/>
      <c r="H19" s="2">
        <f>Grupper!A19</f>
        <v>18</v>
      </c>
      <c r="I19" s="2" t="str">
        <f>Grupper!B19</f>
        <v>Indsæt her</v>
      </c>
    </row>
    <row r="20" spans="3:9" x14ac:dyDescent="0.3">
      <c r="C20" s="11"/>
      <c r="D20" s="7"/>
      <c r="E20" s="7"/>
      <c r="F20" s="7"/>
      <c r="H20" s="2">
        <f>Grupper!A20</f>
        <v>19</v>
      </c>
      <c r="I20" s="2" t="str">
        <f>Grupper!B20</f>
        <v>Indsæt her</v>
      </c>
    </row>
    <row r="21" spans="3:9" x14ac:dyDescent="0.3">
      <c r="C21" s="11"/>
      <c r="D21" s="7"/>
      <c r="E21" s="7"/>
      <c r="F21" s="7"/>
      <c r="H21" s="2">
        <f>Grupper!A21</f>
        <v>20</v>
      </c>
      <c r="I21" s="2" t="str">
        <f>Grupper!B21</f>
        <v>Indsæt her</v>
      </c>
    </row>
    <row r="22" spans="3:9" x14ac:dyDescent="0.3">
      <c r="C22" s="11"/>
      <c r="D22" s="7"/>
      <c r="E22" s="7"/>
      <c r="F22" s="7"/>
      <c r="H22" s="2">
        <f>Grupper!A22</f>
        <v>21</v>
      </c>
      <c r="I22" s="2" t="str">
        <f>Grupper!B22</f>
        <v>Indsæt her</v>
      </c>
    </row>
    <row r="23" spans="3:9" x14ac:dyDescent="0.3">
      <c r="C23" s="11"/>
      <c r="D23" s="7"/>
      <c r="E23" s="7"/>
      <c r="F23" s="7"/>
      <c r="H23" s="2">
        <f>Grupper!A23</f>
        <v>22</v>
      </c>
      <c r="I23" s="2" t="str">
        <f>Grupper!B23</f>
        <v>Indsæt her</v>
      </c>
    </row>
    <row r="24" spans="3:9" x14ac:dyDescent="0.3">
      <c r="C24" s="11"/>
      <c r="D24" s="7"/>
      <c r="E24" s="7"/>
      <c r="F24" s="7"/>
      <c r="H24" s="2">
        <f>Grupper!A24</f>
        <v>23</v>
      </c>
      <c r="I24" s="2" t="str">
        <f>Grupper!B24</f>
        <v>Indsæt her</v>
      </c>
    </row>
    <row r="25" spans="3:9" x14ac:dyDescent="0.3">
      <c r="C25" s="11"/>
      <c r="D25" s="7"/>
      <c r="E25" s="7"/>
      <c r="F25" s="7"/>
      <c r="H25" s="2">
        <f>Grupper!A25</f>
        <v>24</v>
      </c>
      <c r="I25" s="2" t="str">
        <f>Grupper!B25</f>
        <v>Indsæt her</v>
      </c>
    </row>
    <row r="26" spans="3:9" x14ac:dyDescent="0.3">
      <c r="D26" s="7"/>
      <c r="H26" s="2">
        <f>Grupper!A26</f>
        <v>25</v>
      </c>
      <c r="I26" s="2" t="str">
        <f>Grupper!B26</f>
        <v>Indsæt her</v>
      </c>
    </row>
    <row r="27" spans="3:9" x14ac:dyDescent="0.3">
      <c r="D27" s="7"/>
      <c r="H27" s="7"/>
      <c r="I27" s="7"/>
    </row>
    <row r="46" spans="4:6" x14ac:dyDescent="0.3">
      <c r="D46" s="10" t="s">
        <v>4</v>
      </c>
      <c r="E46" s="10">
        <f>SUM(E2:E45)</f>
        <v>0</v>
      </c>
      <c r="F46" s="10">
        <f>-SUM(F2:F45)</f>
        <v>0</v>
      </c>
    </row>
    <row r="47" spans="4:6" x14ac:dyDescent="0.3">
      <c r="D47" s="17"/>
      <c r="E47" s="17"/>
      <c r="F47" s="17"/>
    </row>
    <row r="48" spans="4:6" x14ac:dyDescent="0.3">
      <c r="D48" s="10" t="s">
        <v>23</v>
      </c>
      <c r="E48" s="10">
        <f>E46+F46</f>
        <v>0</v>
      </c>
      <c r="F48" s="17"/>
    </row>
    <row r="49" spans="4:5" x14ac:dyDescent="0.3">
      <c r="D49" s="6"/>
      <c r="E49" s="6"/>
    </row>
    <row r="50" spans="4:5" x14ac:dyDescent="0.3">
      <c r="D50" s="6"/>
      <c r="E50" s="6"/>
    </row>
  </sheetData>
  <sheetProtection algorithmName="SHA-512" hashValue="C4ekHPq4SxuShvUHMrJlc/Fu8wW1upy03S6NWo2vU/mVAXpXJ15eb2JNxzf1noIR2sWP6A64LTvYIBGN7Sm/TQ==" saltValue="oBz46y8L3rAz7LVlVSnlog==" spinCount="100000" sheet="1" objects="1" scenarios="1" insertRows="0" deleteRows="0"/>
  <dataValidations count="2">
    <dataValidation type="custom" allowBlank="1" showInputMessage="1" showErrorMessage="1" sqref="G2">
      <formula1>SUM(I2:I15)</formula1>
    </dataValidation>
    <dataValidation type="list" allowBlank="1" showInputMessage="1" showErrorMessage="1" sqref="K5">
      <formula1>$I$2:$I$15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2" topLeftCell="A3" activePane="bottomLeft" state="frozen"/>
      <selection pane="bottomLeft" activeCell="E28" sqref="E28"/>
    </sheetView>
  </sheetViews>
  <sheetFormatPr defaultColWidth="9.109375" defaultRowHeight="14.4" x14ac:dyDescent="0.3"/>
  <cols>
    <col min="1" max="1" width="9.109375" style="5"/>
    <col min="2" max="2" width="33.88671875" style="5" bestFit="1" customWidth="1"/>
    <col min="3" max="4" width="9.6640625" style="5" bestFit="1" customWidth="1"/>
    <col min="5" max="5" width="9" style="5" bestFit="1" customWidth="1"/>
    <col min="6" max="16384" width="9.109375" style="5"/>
  </cols>
  <sheetData>
    <row r="1" spans="1:11" x14ac:dyDescent="0.3">
      <c r="B1" s="6" t="str">
        <f>'Konto 1 - Regnskab'!B1</f>
        <v>Indsæt Kreds-/Klubnavn</v>
      </c>
      <c r="C1" s="6" t="str">
        <f>'Konto 1 - Regnskab'!C1</f>
        <v>20??</v>
      </c>
      <c r="D1" s="6"/>
      <c r="E1" s="6"/>
      <c r="F1" s="6" t="str">
        <f>'Konto 1 - Regnskab'!F1</f>
        <v>20??</v>
      </c>
      <c r="G1" s="6"/>
      <c r="H1" s="6"/>
    </row>
    <row r="2" spans="1:11" x14ac:dyDescent="0.3">
      <c r="B2" s="6" t="str">
        <f>'Konto 2 - Regnskab'!B32</f>
        <v>Konto (Indsæt kontonummer)</v>
      </c>
      <c r="C2" s="10" t="s">
        <v>6</v>
      </c>
      <c r="D2" s="10" t="s">
        <v>7</v>
      </c>
      <c r="E2" s="10" t="s">
        <v>5</v>
      </c>
      <c r="F2" s="10" t="s">
        <v>6</v>
      </c>
      <c r="G2" s="10" t="s">
        <v>7</v>
      </c>
      <c r="H2" s="10" t="s">
        <v>5</v>
      </c>
    </row>
    <row r="3" spans="1:11" x14ac:dyDescent="0.3">
      <c r="A3" s="7">
        <f>Grupper!A2</f>
        <v>1</v>
      </c>
      <c r="B3" s="7" t="str">
        <f>Grupper!B2</f>
        <v>Lejr 1</v>
      </c>
      <c r="C3" s="7">
        <f>SUMIF('Konto 2 - Posteringer'!$C$2:$C$46,$A3,'Konto 2 - Posteringer'!E$2:E$46)</f>
        <v>0</v>
      </c>
      <c r="D3" s="7">
        <f>SUMIF('Konto 2 - Posteringer'!$C$2:$C$46,$A3,'Konto 2 - Posteringer'!F$2:F$46)</f>
        <v>0</v>
      </c>
      <c r="E3" s="7">
        <f>C3-D3</f>
        <v>0</v>
      </c>
      <c r="F3" s="7"/>
      <c r="G3" s="7"/>
      <c r="H3" s="7">
        <f>F3-G3</f>
        <v>0</v>
      </c>
      <c r="I3" s="7"/>
      <c r="J3" s="7"/>
      <c r="K3" s="7"/>
    </row>
    <row r="4" spans="1:11" x14ac:dyDescent="0.3">
      <c r="A4" s="7">
        <f>Grupper!A3</f>
        <v>2</v>
      </c>
      <c r="B4" s="7" t="str">
        <f>Grupper!B3</f>
        <v>Lejr 2</v>
      </c>
      <c r="C4" s="7">
        <f>SUMIF('Konto 2 - Posteringer'!$C$2:$C$46,$A4,'Konto 2 - Posteringer'!E$2:E$46)</f>
        <v>0</v>
      </c>
      <c r="D4" s="7">
        <f>SUMIF('Konto 2 - Posteringer'!$C$2:$C$46,$A4,'Konto 2 - Posteringer'!F$2:F$46)</f>
        <v>0</v>
      </c>
      <c r="E4" s="7">
        <f t="shared" ref="E4:E17" si="0">C4-D4</f>
        <v>0</v>
      </c>
      <c r="F4" s="7"/>
      <c r="G4" s="7"/>
      <c r="H4" s="7">
        <f t="shared" ref="H4:H17" si="1">F4-G4</f>
        <v>0</v>
      </c>
      <c r="I4" s="7"/>
      <c r="J4" s="7"/>
      <c r="K4" s="7"/>
    </row>
    <row r="5" spans="1:11" x14ac:dyDescent="0.3">
      <c r="A5" s="7">
        <f>Grupper!A4</f>
        <v>3</v>
      </c>
      <c r="B5" s="7" t="str">
        <f>Grupper!B4</f>
        <v>Børnedag</v>
      </c>
      <c r="C5" s="7">
        <f>SUMIF('Konto 2 - Posteringer'!$C$2:$C$46,$A5,'Konto 2 - Posteringer'!E$2:E$46)</f>
        <v>0</v>
      </c>
      <c r="D5" s="7">
        <f>SUMIF('Konto 2 - Posteringer'!$C$2:$C$46,$A5,'Konto 2 - Posteringer'!F$2:F$46)</f>
        <v>0</v>
      </c>
      <c r="E5" s="7">
        <f t="shared" si="0"/>
        <v>0</v>
      </c>
      <c r="F5" s="7"/>
      <c r="G5" s="7"/>
      <c r="H5" s="7">
        <f t="shared" si="1"/>
        <v>0</v>
      </c>
      <c r="I5" s="7"/>
      <c r="J5" s="7"/>
      <c r="K5" s="7"/>
    </row>
    <row r="6" spans="1:11" x14ac:dyDescent="0.3">
      <c r="A6" s="7">
        <f>Grupper!A5</f>
        <v>4</v>
      </c>
      <c r="B6" s="7" t="str">
        <f>Grupper!B5</f>
        <v>Lederarrangementer</v>
      </c>
      <c r="C6" s="7">
        <f>SUMIF('Konto 2 - Posteringer'!$C$2:$C$46,$A6,'Konto 2 - Posteringer'!E$2:E$46)</f>
        <v>0</v>
      </c>
      <c r="D6" s="7">
        <f>SUMIF('Konto 2 - Posteringer'!$C$2:$C$46,$A6,'Konto 2 - Posteringer'!F$2:F$46)</f>
        <v>0</v>
      </c>
      <c r="E6" s="7">
        <f t="shared" si="0"/>
        <v>0</v>
      </c>
      <c r="F6" s="7"/>
      <c r="G6" s="7"/>
      <c r="H6" s="7">
        <f t="shared" si="1"/>
        <v>0</v>
      </c>
      <c r="I6" s="7"/>
      <c r="J6" s="7"/>
      <c r="K6" s="7"/>
    </row>
    <row r="7" spans="1:11" x14ac:dyDescent="0.3">
      <c r="A7" s="7">
        <f>Grupper!A6</f>
        <v>5</v>
      </c>
      <c r="B7" s="7" t="str">
        <f>Grupper!B6</f>
        <v>Gaver</v>
      </c>
      <c r="C7" s="7">
        <f>SUMIF('Konto 2 - Posteringer'!$C$2:$C$46,$A7,'Konto 2 - Posteringer'!E$2:E$46)</f>
        <v>0</v>
      </c>
      <c r="D7" s="7">
        <f>SUMIF('Konto 2 - Posteringer'!$C$2:$C$46,$A7,'Konto 2 - Posteringer'!F$2:F$46)</f>
        <v>0</v>
      </c>
      <c r="E7" s="7">
        <f t="shared" si="0"/>
        <v>0</v>
      </c>
      <c r="F7" s="7"/>
      <c r="G7" s="7"/>
      <c r="H7" s="7">
        <f t="shared" si="1"/>
        <v>0</v>
      </c>
      <c r="I7" s="7"/>
      <c r="J7" s="7"/>
      <c r="K7" s="7"/>
    </row>
    <row r="8" spans="1:11" x14ac:dyDescent="0.3">
      <c r="A8" s="7">
        <f>Grupper!A7</f>
        <v>6</v>
      </c>
      <c r="B8" s="7" t="str">
        <f>Grupper!B7</f>
        <v>Tilskud</v>
      </c>
      <c r="C8" s="7">
        <f>SUMIF('Konto 2 - Posteringer'!$C$2:$C$46,$A8,'Konto 2 - Posteringer'!E$2:E$46)</f>
        <v>0</v>
      </c>
      <c r="D8" s="7">
        <f>SUMIF('Konto 2 - Posteringer'!$C$2:$C$46,$A8,'Konto 2 - Posteringer'!F$2:F$46)</f>
        <v>0</v>
      </c>
      <c r="E8" s="7">
        <f t="shared" si="0"/>
        <v>0</v>
      </c>
      <c r="F8" s="7"/>
      <c r="G8" s="7"/>
      <c r="H8" s="7">
        <f t="shared" si="1"/>
        <v>0</v>
      </c>
      <c r="I8" s="7"/>
      <c r="J8" s="7"/>
      <c r="K8" s="7"/>
    </row>
    <row r="9" spans="1:11" x14ac:dyDescent="0.3">
      <c r="A9" s="7">
        <f>Grupper!A8</f>
        <v>7</v>
      </c>
      <c r="B9" s="7" t="str">
        <f>Grupper!B8</f>
        <v>Indkøb til kredsen</v>
      </c>
      <c r="C9" s="7">
        <f>SUMIF('Konto 2 - Posteringer'!$C$2:$C$46,$A9,'Konto 2 - Posteringer'!E$2:E$46)</f>
        <v>0</v>
      </c>
      <c r="D9" s="7">
        <f>SUMIF('Konto 2 - Posteringer'!$C$2:$C$46,$A9,'Konto 2 - Posteringer'!F$2:F$46)</f>
        <v>0</v>
      </c>
      <c r="E9" s="7">
        <f t="shared" si="0"/>
        <v>0</v>
      </c>
      <c r="F9" s="7"/>
      <c r="G9" s="7"/>
      <c r="H9" s="7">
        <f t="shared" si="1"/>
        <v>0</v>
      </c>
      <c r="I9" s="7"/>
      <c r="J9" s="7"/>
      <c r="K9" s="7"/>
    </row>
    <row r="10" spans="1:11" x14ac:dyDescent="0.3">
      <c r="A10" s="7">
        <f>Grupper!A9</f>
        <v>8</v>
      </c>
      <c r="B10" s="7" t="str">
        <f>Grupper!B9</f>
        <v xml:space="preserve">Bank, porto mm. </v>
      </c>
      <c r="C10" s="7">
        <f>SUMIF('Konto 2 - Posteringer'!$C$2:$C$46,$A10,'Konto 2 - Posteringer'!E$2:E$46)</f>
        <v>0</v>
      </c>
      <c r="D10" s="7">
        <f>SUMIF('Konto 2 - Posteringer'!$C$2:$C$46,$A10,'Konto 2 - Posteringer'!F$2:F$46)</f>
        <v>0</v>
      </c>
      <c r="E10" s="7">
        <f t="shared" si="0"/>
        <v>0</v>
      </c>
      <c r="F10" s="7"/>
      <c r="G10" s="7"/>
      <c r="H10" s="7">
        <f t="shared" si="1"/>
        <v>0</v>
      </c>
      <c r="I10" s="7"/>
      <c r="J10" s="7"/>
      <c r="K10" s="7"/>
    </row>
    <row r="11" spans="1:11" x14ac:dyDescent="0.3">
      <c r="A11" s="7">
        <f>Grupper!A10</f>
        <v>9</v>
      </c>
      <c r="B11" s="7" t="str">
        <f>Grupper!B10</f>
        <v>Hjemmeside</v>
      </c>
      <c r="C11" s="7">
        <f>SUMIF('Konto 2 - Posteringer'!$C$2:$C$46,$A11,'Konto 2 - Posteringer'!E$2:E$46)</f>
        <v>0</v>
      </c>
      <c r="D11" s="7">
        <f>SUMIF('Konto 2 - Posteringer'!$C$2:$C$46,$A11,'Konto 2 - Posteringer'!F$2:F$46)</f>
        <v>0</v>
      </c>
      <c r="E11" s="7">
        <f t="shared" si="0"/>
        <v>0</v>
      </c>
      <c r="F11" s="7"/>
      <c r="G11" s="7"/>
      <c r="H11" s="7">
        <f t="shared" si="1"/>
        <v>0</v>
      </c>
      <c r="I11" s="7"/>
      <c r="J11" s="7"/>
      <c r="K11" s="7"/>
    </row>
    <row r="12" spans="1:11" x14ac:dyDescent="0.3">
      <c r="A12" s="7">
        <f>Grupper!A11</f>
        <v>10</v>
      </c>
      <c r="B12" s="7" t="str">
        <f>Grupper!B11</f>
        <v>Indsæt her</v>
      </c>
      <c r="C12" s="7">
        <f>SUMIF('Konto 2 - Posteringer'!$C$2:$C$46,$A12,'Konto 2 - Posteringer'!E$2:E$46)</f>
        <v>0</v>
      </c>
      <c r="D12" s="7">
        <f>SUMIF('Konto 2 - Posteringer'!$C$2:$C$46,$A12,'Konto 2 - Posteringer'!F$2:F$46)</f>
        <v>0</v>
      </c>
      <c r="E12" s="7">
        <f t="shared" si="0"/>
        <v>0</v>
      </c>
      <c r="F12" s="7"/>
      <c r="G12" s="7"/>
      <c r="H12" s="7">
        <f t="shared" si="1"/>
        <v>0</v>
      </c>
      <c r="I12" s="7"/>
      <c r="J12" s="7"/>
      <c r="K12" s="7"/>
    </row>
    <row r="13" spans="1:11" x14ac:dyDescent="0.3">
      <c r="A13" s="7">
        <f>Grupper!A12</f>
        <v>11</v>
      </c>
      <c r="B13" s="7" t="str">
        <f>Grupper!B12</f>
        <v>Indsæt her</v>
      </c>
      <c r="C13" s="7">
        <f>SUMIF('Konto 2 - Posteringer'!$C$2:$C$46,$A13,'Konto 2 - Posteringer'!E$2:E$46)</f>
        <v>0</v>
      </c>
      <c r="D13" s="7">
        <f>SUMIF('Konto 2 - Posteringer'!$C$2:$C$46,$A13,'Konto 2 - Posteringer'!F$2:F$46)</f>
        <v>0</v>
      </c>
      <c r="E13" s="7">
        <f t="shared" si="0"/>
        <v>0</v>
      </c>
      <c r="F13" s="7"/>
      <c r="G13" s="7"/>
      <c r="H13" s="7">
        <f t="shared" si="1"/>
        <v>0</v>
      </c>
      <c r="I13" s="7"/>
      <c r="J13" s="7"/>
      <c r="K13" s="7"/>
    </row>
    <row r="14" spans="1:11" x14ac:dyDescent="0.3">
      <c r="A14" s="7">
        <f>Grupper!A13</f>
        <v>12</v>
      </c>
      <c r="B14" s="7" t="str">
        <f>Grupper!B13</f>
        <v>Indsæt her</v>
      </c>
      <c r="C14" s="7">
        <f>SUMIF('Konto 2 - Posteringer'!$C$2:$C$46,$A14,'Konto 2 - Posteringer'!E$2:E$46)</f>
        <v>0</v>
      </c>
      <c r="D14" s="7">
        <f>SUMIF('Konto 2 - Posteringer'!$C$2:$C$46,$A14,'Konto 2 - Posteringer'!F$2:F$46)</f>
        <v>0</v>
      </c>
      <c r="E14" s="7">
        <f t="shared" si="0"/>
        <v>0</v>
      </c>
      <c r="F14" s="7"/>
      <c r="G14" s="7"/>
      <c r="H14" s="7">
        <f t="shared" si="1"/>
        <v>0</v>
      </c>
      <c r="I14" s="7"/>
      <c r="J14" s="7"/>
      <c r="K14" s="7"/>
    </row>
    <row r="15" spans="1:11" x14ac:dyDescent="0.3">
      <c r="A15" s="7">
        <f>Grupper!A14</f>
        <v>13</v>
      </c>
      <c r="B15" s="7" t="str">
        <f>Grupper!B14</f>
        <v>Indsæt her</v>
      </c>
      <c r="C15" s="7">
        <f>SUMIF('Konto 2 - Posteringer'!$C$2:$C$46,$A15,'Konto 2 - Posteringer'!E$2:E$46)</f>
        <v>0</v>
      </c>
      <c r="D15" s="7">
        <f>SUMIF('Konto 2 - Posteringer'!$C$2:$C$46,$A15,'Konto 2 - Posteringer'!F$2:F$46)</f>
        <v>0</v>
      </c>
      <c r="E15" s="7">
        <f t="shared" si="0"/>
        <v>0</v>
      </c>
      <c r="F15" s="7"/>
      <c r="G15" s="7"/>
      <c r="H15" s="7">
        <f t="shared" si="1"/>
        <v>0</v>
      </c>
      <c r="I15" s="7"/>
      <c r="J15" s="7"/>
      <c r="K15" s="7"/>
    </row>
    <row r="16" spans="1:11" x14ac:dyDescent="0.3">
      <c r="A16" s="7">
        <f>Grupper!A15</f>
        <v>14</v>
      </c>
      <c r="B16" s="7" t="str">
        <f>Grupper!B15</f>
        <v>Indsæt her</v>
      </c>
      <c r="C16" s="7">
        <f>SUMIF('Konto 2 - Posteringer'!$C$2:$C$46,$A16,'Konto 2 - Posteringer'!E$2:E$46)</f>
        <v>0</v>
      </c>
      <c r="D16" s="7">
        <f>SUMIF('Konto 2 - Posteringer'!$C$2:$C$46,$A16,'Konto 2 - Posteringer'!F$2:F$46)</f>
        <v>0</v>
      </c>
      <c r="E16" s="7">
        <f t="shared" si="0"/>
        <v>0</v>
      </c>
      <c r="F16" s="7"/>
      <c r="G16" s="7"/>
      <c r="H16" s="7">
        <f t="shared" si="1"/>
        <v>0</v>
      </c>
      <c r="I16" s="7"/>
      <c r="J16" s="7"/>
      <c r="K16" s="7"/>
    </row>
    <row r="17" spans="1:11" x14ac:dyDescent="0.3">
      <c r="A17" s="7">
        <f>Grupper!A16</f>
        <v>15</v>
      </c>
      <c r="B17" s="7" t="str">
        <f>Grupper!B16</f>
        <v>Indsæt her</v>
      </c>
      <c r="C17" s="7">
        <f>SUMIF('Konto 2 - Posteringer'!$C$2:$C$46,$A17,'Konto 2 - Posteringer'!E$2:E$46)</f>
        <v>0</v>
      </c>
      <c r="D17" s="7">
        <f>SUMIF('Konto 2 - Posteringer'!$C$2:$C$46,$A17,'Konto 2 - Posteringer'!F$2:F$46)</f>
        <v>0</v>
      </c>
      <c r="E17" s="7">
        <f t="shared" si="0"/>
        <v>0</v>
      </c>
      <c r="F17" s="7"/>
      <c r="G17" s="7"/>
      <c r="H17" s="7">
        <f t="shared" si="1"/>
        <v>0</v>
      </c>
      <c r="I17" s="7"/>
      <c r="J17" s="7"/>
      <c r="K17" s="7"/>
    </row>
    <row r="18" spans="1:11" x14ac:dyDescent="0.3">
      <c r="A18" s="7">
        <f>Grupper!A17</f>
        <v>16</v>
      </c>
      <c r="B18" s="7" t="str">
        <f>Grupper!B17</f>
        <v>Indsæt her</v>
      </c>
      <c r="C18" s="7">
        <f>SUMIF('Konto 2 - Posteringer'!$C$2:$C$46,$A18,'Konto 2 - Posteringer'!E$2:E$46)</f>
        <v>0</v>
      </c>
      <c r="D18" s="7">
        <f>SUMIF('Konto 2 - Posteringer'!$C$2:$C$46,$A18,'Konto 2 - Posteringer'!F$2:F$46)</f>
        <v>0</v>
      </c>
      <c r="E18" s="7">
        <f t="shared" ref="E18:E27" si="2">C18-D18</f>
        <v>0</v>
      </c>
      <c r="F18" s="7"/>
      <c r="G18" s="7"/>
      <c r="H18" s="7">
        <f t="shared" ref="H18:H27" si="3">F18-G18</f>
        <v>0</v>
      </c>
      <c r="I18" s="7"/>
      <c r="J18" s="7"/>
      <c r="K18" s="7"/>
    </row>
    <row r="19" spans="1:11" x14ac:dyDescent="0.3">
      <c r="A19" s="7">
        <f>Grupper!A18</f>
        <v>17</v>
      </c>
      <c r="B19" s="7" t="str">
        <f>Grupper!B18</f>
        <v>Indsæt her</v>
      </c>
      <c r="C19" s="7">
        <f>SUMIF('Konto 2 - Posteringer'!$C$2:$C$46,$A19,'Konto 2 - Posteringer'!E$2:E$46)</f>
        <v>0</v>
      </c>
      <c r="D19" s="7">
        <f>SUMIF('Konto 2 - Posteringer'!$C$2:$C$46,$A19,'Konto 2 - Posteringer'!F$2:F$46)</f>
        <v>0</v>
      </c>
      <c r="E19" s="7">
        <f t="shared" si="2"/>
        <v>0</v>
      </c>
      <c r="F19" s="7"/>
      <c r="G19" s="7"/>
      <c r="H19" s="7">
        <f t="shared" si="3"/>
        <v>0</v>
      </c>
      <c r="I19" s="7"/>
      <c r="J19" s="7"/>
      <c r="K19" s="7"/>
    </row>
    <row r="20" spans="1:11" x14ac:dyDescent="0.3">
      <c r="A20" s="7">
        <f>Grupper!A19</f>
        <v>18</v>
      </c>
      <c r="B20" s="7" t="str">
        <f>Grupper!B19</f>
        <v>Indsæt her</v>
      </c>
      <c r="C20" s="7">
        <f>SUMIF('Konto 2 - Posteringer'!$C$2:$C$46,$A20,'Konto 2 - Posteringer'!E$2:E$46)</f>
        <v>0</v>
      </c>
      <c r="D20" s="7">
        <f>SUMIF('Konto 2 - Posteringer'!$C$2:$C$46,$A20,'Konto 2 - Posteringer'!F$2:F$46)</f>
        <v>0</v>
      </c>
      <c r="E20" s="7">
        <f t="shared" si="2"/>
        <v>0</v>
      </c>
      <c r="F20" s="7"/>
      <c r="G20" s="7"/>
      <c r="H20" s="7">
        <f t="shared" si="3"/>
        <v>0</v>
      </c>
      <c r="I20" s="7"/>
      <c r="J20" s="7"/>
      <c r="K20" s="7"/>
    </row>
    <row r="21" spans="1:11" x14ac:dyDescent="0.3">
      <c r="A21" s="7">
        <f>Grupper!A20</f>
        <v>19</v>
      </c>
      <c r="B21" s="7" t="str">
        <f>Grupper!B20</f>
        <v>Indsæt her</v>
      </c>
      <c r="C21" s="7">
        <f>SUMIF('Konto 2 - Posteringer'!$C$2:$C$46,$A21,'Konto 2 - Posteringer'!E$2:E$46)</f>
        <v>0</v>
      </c>
      <c r="D21" s="7">
        <f>SUMIF('Konto 2 - Posteringer'!$C$2:$C$46,$A21,'Konto 2 - Posteringer'!F$2:F$46)</f>
        <v>0</v>
      </c>
      <c r="E21" s="7">
        <f t="shared" si="2"/>
        <v>0</v>
      </c>
      <c r="F21" s="7"/>
      <c r="G21" s="7"/>
      <c r="H21" s="7">
        <f t="shared" si="3"/>
        <v>0</v>
      </c>
      <c r="I21" s="7"/>
      <c r="J21" s="7"/>
      <c r="K21" s="7"/>
    </row>
    <row r="22" spans="1:11" x14ac:dyDescent="0.3">
      <c r="A22" s="7">
        <f>Grupper!A21</f>
        <v>20</v>
      </c>
      <c r="B22" s="7" t="str">
        <f>Grupper!B21</f>
        <v>Indsæt her</v>
      </c>
      <c r="C22" s="7">
        <f>SUMIF('Konto 2 - Posteringer'!$C$2:$C$46,$A22,'Konto 2 - Posteringer'!E$2:E$46)</f>
        <v>0</v>
      </c>
      <c r="D22" s="7">
        <f>SUMIF('Konto 2 - Posteringer'!$C$2:$C$46,$A22,'Konto 2 - Posteringer'!F$2:F$46)</f>
        <v>0</v>
      </c>
      <c r="E22" s="7">
        <f t="shared" si="2"/>
        <v>0</v>
      </c>
      <c r="F22" s="7"/>
      <c r="G22" s="7"/>
      <c r="H22" s="7">
        <f t="shared" si="3"/>
        <v>0</v>
      </c>
      <c r="I22" s="7"/>
      <c r="J22" s="7"/>
      <c r="K22" s="7"/>
    </row>
    <row r="23" spans="1:11" x14ac:dyDescent="0.3">
      <c r="A23" s="7">
        <f>Grupper!A22</f>
        <v>21</v>
      </c>
      <c r="B23" s="7" t="str">
        <f>Grupper!B22</f>
        <v>Indsæt her</v>
      </c>
      <c r="C23" s="7">
        <f>SUMIF('Konto 2 - Posteringer'!$C$2:$C$46,$A23,'Konto 2 - Posteringer'!E$2:E$46)</f>
        <v>0</v>
      </c>
      <c r="D23" s="7">
        <f>SUMIF('Konto 2 - Posteringer'!$C$2:$C$46,$A23,'Konto 2 - Posteringer'!F$2:F$46)</f>
        <v>0</v>
      </c>
      <c r="E23" s="7">
        <f t="shared" si="2"/>
        <v>0</v>
      </c>
      <c r="F23" s="7"/>
      <c r="G23" s="7"/>
      <c r="H23" s="7">
        <f t="shared" si="3"/>
        <v>0</v>
      </c>
      <c r="I23" s="7"/>
      <c r="J23" s="7"/>
      <c r="K23" s="7"/>
    </row>
    <row r="24" spans="1:11" x14ac:dyDescent="0.3">
      <c r="A24" s="7">
        <f>Grupper!A23</f>
        <v>22</v>
      </c>
      <c r="B24" s="7" t="str">
        <f>Grupper!B23</f>
        <v>Indsæt her</v>
      </c>
      <c r="C24" s="7">
        <f>SUMIF('Konto 2 - Posteringer'!$C$2:$C$46,$A24,'Konto 2 - Posteringer'!E$2:E$46)</f>
        <v>0</v>
      </c>
      <c r="D24" s="7">
        <f>SUMIF('Konto 2 - Posteringer'!$C$2:$C$46,$A24,'Konto 2 - Posteringer'!F$2:F$46)</f>
        <v>0</v>
      </c>
      <c r="E24" s="7">
        <f t="shared" si="2"/>
        <v>0</v>
      </c>
      <c r="F24" s="7"/>
      <c r="G24" s="7"/>
      <c r="H24" s="7">
        <f t="shared" si="3"/>
        <v>0</v>
      </c>
      <c r="I24" s="7"/>
      <c r="J24" s="7"/>
      <c r="K24" s="7"/>
    </row>
    <row r="25" spans="1:11" x14ac:dyDescent="0.3">
      <c r="A25" s="7">
        <f>Grupper!A24</f>
        <v>23</v>
      </c>
      <c r="B25" s="7" t="str">
        <f>Grupper!B24</f>
        <v>Indsæt her</v>
      </c>
      <c r="C25" s="7">
        <f>SUMIF('Konto 2 - Posteringer'!$C$2:$C$46,$A25,'Konto 2 - Posteringer'!E$2:E$46)</f>
        <v>0</v>
      </c>
      <c r="D25" s="7">
        <f>SUMIF('Konto 2 - Posteringer'!$C$2:$C$46,$A25,'Konto 2 - Posteringer'!F$2:F$46)</f>
        <v>0</v>
      </c>
      <c r="E25" s="7">
        <f t="shared" si="2"/>
        <v>0</v>
      </c>
      <c r="F25" s="7"/>
      <c r="G25" s="7"/>
      <c r="H25" s="7">
        <f t="shared" si="3"/>
        <v>0</v>
      </c>
      <c r="I25" s="7"/>
      <c r="J25" s="7"/>
      <c r="K25" s="7"/>
    </row>
    <row r="26" spans="1:11" x14ac:dyDescent="0.3">
      <c r="A26" s="7">
        <f>Grupper!A25</f>
        <v>24</v>
      </c>
      <c r="B26" s="7" t="str">
        <f>Grupper!B25</f>
        <v>Indsæt her</v>
      </c>
      <c r="C26" s="7">
        <f>SUMIF('Konto 2 - Posteringer'!$C$2:$C$46,$A26,'Konto 2 - Posteringer'!E$2:E$46)</f>
        <v>0</v>
      </c>
      <c r="D26" s="7">
        <f>SUMIF('Konto 2 - Posteringer'!$C$2:$C$46,$A26,'Konto 2 - Posteringer'!F$2:F$46)</f>
        <v>0</v>
      </c>
      <c r="E26" s="7">
        <f t="shared" si="2"/>
        <v>0</v>
      </c>
      <c r="F26" s="7"/>
      <c r="G26" s="7"/>
      <c r="H26" s="7">
        <f t="shared" si="3"/>
        <v>0</v>
      </c>
      <c r="I26" s="7"/>
      <c r="J26" s="7"/>
      <c r="K26" s="7"/>
    </row>
    <row r="27" spans="1:11" x14ac:dyDescent="0.3">
      <c r="A27" s="7">
        <f>Grupper!A26</f>
        <v>25</v>
      </c>
      <c r="B27" s="7" t="str">
        <f>Grupper!B26</f>
        <v>Indsæt her</v>
      </c>
      <c r="C27" s="7">
        <f>SUMIF('Konto 2 - Posteringer'!$C$2:$C$46,$A27,'Konto 2 - Posteringer'!E$2:E$46)</f>
        <v>0</v>
      </c>
      <c r="D27" s="7">
        <f>SUMIF('Konto 2 - Posteringer'!$C$2:$C$46,$A27,'Konto 2 - Posteringer'!F$2:F$46)</f>
        <v>0</v>
      </c>
      <c r="E27" s="7">
        <f t="shared" si="2"/>
        <v>0</v>
      </c>
      <c r="F27" s="7"/>
      <c r="G27" s="7"/>
      <c r="H27" s="7">
        <f t="shared" si="3"/>
        <v>0</v>
      </c>
      <c r="I27" s="7"/>
      <c r="J27" s="7"/>
      <c r="K27" s="7"/>
    </row>
    <row r="28" spans="1:11" ht="15" thickBot="1" x14ac:dyDescent="0.35">
      <c r="A28" s="8"/>
      <c r="B28" s="8" t="s">
        <v>18</v>
      </c>
      <c r="C28" s="8">
        <f>SUM(C3:C27)</f>
        <v>0</v>
      </c>
      <c r="D28" s="8">
        <f>SUM(D3:D27)</f>
        <v>0</v>
      </c>
      <c r="E28" s="9">
        <f>C28-D28</f>
        <v>0</v>
      </c>
      <c r="F28" s="8">
        <f>SUM(F3:F27)</f>
        <v>0</v>
      </c>
      <c r="G28" s="8">
        <f>SUM(G3:G27)</f>
        <v>0</v>
      </c>
      <c r="H28" s="8">
        <f>F28-G28</f>
        <v>0</v>
      </c>
      <c r="I28" s="7"/>
      <c r="J28" s="7"/>
      <c r="K28" s="7"/>
    </row>
    <row r="29" spans="1:11" ht="15" thickTop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3">
      <c r="A30" s="7"/>
      <c r="E30" s="7"/>
      <c r="F30" s="7"/>
      <c r="J30" s="7"/>
      <c r="K30" s="7"/>
    </row>
    <row r="31" spans="1:11" x14ac:dyDescent="0.3">
      <c r="A31" s="7"/>
      <c r="B31" s="18" t="s">
        <v>22</v>
      </c>
      <c r="C31" s="19">
        <v>43466</v>
      </c>
      <c r="D31" s="19">
        <v>43830</v>
      </c>
      <c r="E31" s="7"/>
      <c r="F31" s="7"/>
      <c r="J31" s="7"/>
      <c r="K31" s="7"/>
    </row>
    <row r="32" spans="1:11" x14ac:dyDescent="0.3">
      <c r="A32" s="7"/>
      <c r="B32" s="7" t="s">
        <v>25</v>
      </c>
      <c r="C32" s="20" t="s">
        <v>36</v>
      </c>
      <c r="D32" s="20" t="s">
        <v>36</v>
      </c>
      <c r="E32" s="7"/>
      <c r="F32" s="7"/>
      <c r="J32" s="7"/>
      <c r="K32" s="7"/>
    </row>
    <row r="33" spans="1:11" x14ac:dyDescent="0.3">
      <c r="A33" s="7"/>
      <c r="B33" s="7"/>
      <c r="C33" s="7"/>
      <c r="D33" s="7"/>
      <c r="E33" s="7"/>
      <c r="F33" s="7"/>
      <c r="J33" s="7"/>
      <c r="K33" s="7"/>
    </row>
    <row r="34" spans="1:11" x14ac:dyDescent="0.3">
      <c r="A34" s="7"/>
      <c r="J34" s="7"/>
      <c r="K34" s="7"/>
    </row>
    <row r="35" spans="1:11" x14ac:dyDescent="0.3">
      <c r="B35" s="18" t="s">
        <v>19</v>
      </c>
      <c r="C35" s="17" t="e">
        <f>C28+C32</f>
        <v>#VALUE!</v>
      </c>
      <c r="D35" s="17" t="e">
        <f>D28+D32</f>
        <v>#VALUE!</v>
      </c>
    </row>
    <row r="36" spans="1:11" x14ac:dyDescent="0.3">
      <c r="B36" s="7"/>
      <c r="C36" s="7"/>
      <c r="D36" s="7"/>
    </row>
    <row r="37" spans="1:11" ht="15" thickBot="1" x14ac:dyDescent="0.35">
      <c r="E37" s="25" t="s">
        <v>42</v>
      </c>
      <c r="F37" s="26"/>
      <c r="G37" s="27"/>
      <c r="H37" s="27"/>
      <c r="I37" s="27"/>
    </row>
    <row r="38" spans="1:11" x14ac:dyDescent="0.3">
      <c r="H38" s="28" t="s">
        <v>43</v>
      </c>
    </row>
    <row r="39" spans="1:11" x14ac:dyDescent="0.3">
      <c r="A39" s="26" t="s">
        <v>44</v>
      </c>
    </row>
    <row r="40" spans="1:11" ht="15" thickBot="1" x14ac:dyDescent="0.35">
      <c r="E40" s="25" t="s">
        <v>42</v>
      </c>
      <c r="F40" s="26"/>
      <c r="G40" s="27"/>
      <c r="H40" s="27"/>
      <c r="I40" s="27"/>
    </row>
    <row r="41" spans="1:11" x14ac:dyDescent="0.3">
      <c r="H41" s="28" t="s">
        <v>45</v>
      </c>
    </row>
  </sheetData>
  <sheetProtection algorithmName="SHA-512" hashValue="iHOXQrKtHvTBSWClMC49WrtoUI77aQvx50TF0rlvqr7w+VshnQvA/6+NOsc5/oqaK5mLH8fU8qM4kYAKMglx3Q==" saltValue="bxt8fEdOs9ndyORtLurG/g==" spinCount="100000" sheet="1" objects="1" scenarios="1" deleteRows="0"/>
  <conditionalFormatting sqref="E3:E28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3:H27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K20" sqref="K20"/>
    </sheetView>
  </sheetViews>
  <sheetFormatPr defaultColWidth="9.109375" defaultRowHeight="14.4" x14ac:dyDescent="0.3"/>
  <cols>
    <col min="1" max="1" width="9.109375" style="5"/>
    <col min="2" max="2" width="33.88671875" style="5" bestFit="1" customWidth="1"/>
    <col min="3" max="4" width="9.6640625" style="5" bestFit="1" customWidth="1"/>
    <col min="5" max="5" width="9" style="5" bestFit="1" customWidth="1"/>
    <col min="6" max="16384" width="9.109375" style="5"/>
  </cols>
  <sheetData>
    <row r="1" spans="1:11" x14ac:dyDescent="0.3">
      <c r="B1" s="6" t="str">
        <f>'Konto 1 - Regnskab'!B1</f>
        <v>Indsæt Kreds-/Klubnavn</v>
      </c>
      <c r="C1" s="6" t="str">
        <f>'Konto 1 - Regnskab'!C1</f>
        <v>20??</v>
      </c>
      <c r="D1" s="6"/>
      <c r="E1" s="6"/>
      <c r="F1" s="6" t="str">
        <f>'Konto 1 - Regnskab'!F1</f>
        <v>20??</v>
      </c>
      <c r="G1" s="6"/>
      <c r="H1" s="6"/>
    </row>
    <row r="2" spans="1:11" x14ac:dyDescent="0.3">
      <c r="B2" s="6"/>
      <c r="C2" s="6" t="s">
        <v>6</v>
      </c>
      <c r="D2" s="6" t="s">
        <v>7</v>
      </c>
      <c r="E2" s="6" t="s">
        <v>5</v>
      </c>
      <c r="F2" s="6" t="s">
        <v>6</v>
      </c>
      <c r="G2" s="6" t="s">
        <v>7</v>
      </c>
      <c r="H2" s="6" t="s">
        <v>5</v>
      </c>
    </row>
    <row r="3" spans="1:11" x14ac:dyDescent="0.3">
      <c r="A3" s="7">
        <f>Grupper!A2</f>
        <v>1</v>
      </c>
      <c r="B3" s="7" t="str">
        <f>Grupper!B2</f>
        <v>Lejr 1</v>
      </c>
      <c r="C3" s="7">
        <f>SUMIF('Konto 2 - Posteringer'!$C$2:$C$46,$A3,'Konto 2 - Posteringer'!E$2:E$46)+SUMIF('Konto 1 - Posteringer'!$C$2:$C$46,$A3,'Konto 1 - Posteringer'!E$2:E$46)</f>
        <v>0</v>
      </c>
      <c r="D3" s="7">
        <f>SUMIF('Konto 2 - Posteringer'!$C$2:$C$46,$A3,'Konto 2 - Posteringer'!F$2:F$46)+SUMIF('Konto 1 - Posteringer'!$C$2:$C$46,$A3,'Konto 1 - Posteringer'!F$2:F$46)</f>
        <v>0</v>
      </c>
      <c r="E3" s="7">
        <f>C3-D3</f>
        <v>0</v>
      </c>
      <c r="F3" s="7"/>
      <c r="G3" s="7"/>
      <c r="H3" s="7">
        <f>F3-G3</f>
        <v>0</v>
      </c>
      <c r="I3" s="7"/>
      <c r="J3" s="7"/>
      <c r="K3" s="7"/>
    </row>
    <row r="4" spans="1:11" x14ac:dyDescent="0.3">
      <c r="A4" s="7">
        <f>Grupper!A3</f>
        <v>2</v>
      </c>
      <c r="B4" s="7" t="str">
        <f>Grupper!B3</f>
        <v>Lejr 2</v>
      </c>
      <c r="C4" s="7">
        <f>SUMIF('Konto 2 - Posteringer'!$C$2:$C$46,$A4,'Konto 2 - Posteringer'!E$2:E$46)+SUMIF('Konto 1 - Posteringer'!$C$2:$C$46,$A4,'Konto 1 - Posteringer'!E$2:E$46)</f>
        <v>0</v>
      </c>
      <c r="D4" s="7">
        <f>SUMIF('Konto 2 - Posteringer'!$C$2:$C$46,$A4,'Konto 2 - Posteringer'!F$2:F$46)+SUMIF('Konto 1 - Posteringer'!$C$2:$C$46,$A4,'Konto 1 - Posteringer'!F$2:F$46)</f>
        <v>0</v>
      </c>
      <c r="E4" s="7">
        <f t="shared" ref="E4:E17" si="0">C4-D4</f>
        <v>0</v>
      </c>
      <c r="F4" s="7"/>
      <c r="G4" s="7"/>
      <c r="H4" s="7">
        <f t="shared" ref="H4:H17" si="1">F4-G4</f>
        <v>0</v>
      </c>
      <c r="I4" s="7"/>
      <c r="J4" s="7"/>
      <c r="K4" s="7"/>
    </row>
    <row r="5" spans="1:11" x14ac:dyDescent="0.3">
      <c r="A5" s="7">
        <f>Grupper!A4</f>
        <v>3</v>
      </c>
      <c r="B5" s="7" t="str">
        <f>Grupper!B4</f>
        <v>Børnedag</v>
      </c>
      <c r="C5" s="7">
        <f>SUMIF('Konto 2 - Posteringer'!$C$2:$C$46,$A5,'Konto 2 - Posteringer'!E$2:E$46)+SUMIF('Konto 1 - Posteringer'!$C$2:$C$46,$A5,'Konto 1 - Posteringer'!E$2:E$46)</f>
        <v>0</v>
      </c>
      <c r="D5" s="7">
        <f>SUMIF('Konto 2 - Posteringer'!$C$2:$C$46,$A5,'Konto 2 - Posteringer'!F$2:F$46)+SUMIF('Konto 1 - Posteringer'!$C$2:$C$46,$A5,'Konto 1 - Posteringer'!F$2:F$46)</f>
        <v>0</v>
      </c>
      <c r="E5" s="7">
        <f t="shared" si="0"/>
        <v>0</v>
      </c>
      <c r="F5" s="7"/>
      <c r="G5" s="7"/>
      <c r="H5" s="7">
        <f t="shared" si="1"/>
        <v>0</v>
      </c>
      <c r="I5" s="7"/>
      <c r="J5" s="7"/>
      <c r="K5" s="7"/>
    </row>
    <row r="6" spans="1:11" x14ac:dyDescent="0.3">
      <c r="A6" s="7">
        <f>Grupper!A5</f>
        <v>4</v>
      </c>
      <c r="B6" s="7" t="str">
        <f>Grupper!B5</f>
        <v>Lederarrangementer</v>
      </c>
      <c r="C6" s="7">
        <f>SUMIF('Konto 2 - Posteringer'!$C$2:$C$46,$A6,'Konto 2 - Posteringer'!E$2:E$46)+SUMIF('Konto 1 - Posteringer'!$C$2:$C$46,$A6,'Konto 1 - Posteringer'!E$2:E$46)</f>
        <v>0</v>
      </c>
      <c r="D6" s="7">
        <f>SUMIF('Konto 2 - Posteringer'!$C$2:$C$46,$A6,'Konto 2 - Posteringer'!F$2:F$46)+SUMIF('Konto 1 - Posteringer'!$C$2:$C$46,$A6,'Konto 1 - Posteringer'!F$2:F$46)</f>
        <v>0</v>
      </c>
      <c r="E6" s="7">
        <f t="shared" si="0"/>
        <v>0</v>
      </c>
      <c r="F6" s="7"/>
      <c r="G6" s="7"/>
      <c r="H6" s="7">
        <f t="shared" si="1"/>
        <v>0</v>
      </c>
      <c r="I6" s="7"/>
      <c r="J6" s="7"/>
      <c r="K6" s="7"/>
    </row>
    <row r="7" spans="1:11" x14ac:dyDescent="0.3">
      <c r="A7" s="7">
        <f>Grupper!A6</f>
        <v>5</v>
      </c>
      <c r="B7" s="7" t="str">
        <f>Grupper!B6</f>
        <v>Gaver</v>
      </c>
      <c r="C7" s="7">
        <f>SUMIF('Konto 2 - Posteringer'!$C$2:$C$46,$A7,'Konto 2 - Posteringer'!E$2:E$46)+SUMIF('Konto 1 - Posteringer'!$C$2:$C$46,$A7,'Konto 1 - Posteringer'!E$2:E$46)</f>
        <v>0</v>
      </c>
      <c r="D7" s="7">
        <f>SUMIF('Konto 2 - Posteringer'!$C$2:$C$46,$A7,'Konto 2 - Posteringer'!F$2:F$46)+SUMIF('Konto 1 - Posteringer'!$C$2:$C$46,$A7,'Konto 1 - Posteringer'!F$2:F$46)</f>
        <v>0</v>
      </c>
      <c r="E7" s="7">
        <f t="shared" si="0"/>
        <v>0</v>
      </c>
      <c r="F7" s="7"/>
      <c r="G7" s="7"/>
      <c r="H7" s="7">
        <f t="shared" si="1"/>
        <v>0</v>
      </c>
      <c r="I7" s="7"/>
      <c r="J7" s="7"/>
      <c r="K7" s="7"/>
    </row>
    <row r="8" spans="1:11" x14ac:dyDescent="0.3">
      <c r="A8" s="7">
        <f>Grupper!A7</f>
        <v>6</v>
      </c>
      <c r="B8" s="7" t="str">
        <f>Grupper!B7</f>
        <v>Tilskud</v>
      </c>
      <c r="C8" s="7">
        <f>SUMIF('Konto 2 - Posteringer'!$C$2:$C$46,$A8,'Konto 2 - Posteringer'!E$2:E$46)+SUMIF('Konto 1 - Posteringer'!$C$2:$C$46,$A8,'Konto 1 - Posteringer'!E$2:E$46)</f>
        <v>0</v>
      </c>
      <c r="D8" s="7">
        <f>SUMIF('Konto 2 - Posteringer'!$C$2:$C$46,$A8,'Konto 2 - Posteringer'!F$2:F$46)+SUMIF('Konto 1 - Posteringer'!$C$2:$C$46,$A8,'Konto 1 - Posteringer'!F$2:F$46)</f>
        <v>0</v>
      </c>
      <c r="E8" s="7">
        <f t="shared" si="0"/>
        <v>0</v>
      </c>
      <c r="F8" s="7"/>
      <c r="G8" s="7"/>
      <c r="H8" s="7">
        <f t="shared" si="1"/>
        <v>0</v>
      </c>
      <c r="I8" s="7"/>
      <c r="J8" s="7"/>
      <c r="K8" s="7"/>
    </row>
    <row r="9" spans="1:11" x14ac:dyDescent="0.3">
      <c r="A9" s="7">
        <f>Grupper!A8</f>
        <v>7</v>
      </c>
      <c r="B9" s="7" t="str">
        <f>Grupper!B8</f>
        <v>Indkøb til kredsen</v>
      </c>
      <c r="C9" s="7">
        <f>SUMIF('Konto 2 - Posteringer'!$C$2:$C$46,$A9,'Konto 2 - Posteringer'!E$2:E$46)+SUMIF('Konto 1 - Posteringer'!$C$2:$C$46,$A9,'Konto 1 - Posteringer'!E$2:E$46)</f>
        <v>0</v>
      </c>
      <c r="D9" s="7">
        <f>SUMIF('Konto 2 - Posteringer'!$C$2:$C$46,$A9,'Konto 2 - Posteringer'!F$2:F$46)+SUMIF('Konto 1 - Posteringer'!$C$2:$C$46,$A9,'Konto 1 - Posteringer'!F$2:F$46)</f>
        <v>0</v>
      </c>
      <c r="E9" s="7">
        <f t="shared" si="0"/>
        <v>0</v>
      </c>
      <c r="F9" s="7"/>
      <c r="G9" s="7"/>
      <c r="H9" s="7">
        <f t="shared" si="1"/>
        <v>0</v>
      </c>
      <c r="I9" s="7"/>
      <c r="J9" s="7"/>
      <c r="K9" s="7"/>
    </row>
    <row r="10" spans="1:11" x14ac:dyDescent="0.3">
      <c r="A10" s="7">
        <f>Grupper!A9</f>
        <v>8</v>
      </c>
      <c r="B10" s="7" t="str">
        <f>Grupper!B9</f>
        <v xml:space="preserve">Bank, porto mm. </v>
      </c>
      <c r="C10" s="7">
        <f>SUMIF('Konto 2 - Posteringer'!$C$2:$C$46,$A10,'Konto 2 - Posteringer'!E$2:E$46)+SUMIF('Konto 1 - Posteringer'!$C$2:$C$46,$A10,'Konto 1 - Posteringer'!E$2:E$46)</f>
        <v>0</v>
      </c>
      <c r="D10" s="7">
        <f>SUMIF('Konto 2 - Posteringer'!$C$2:$C$46,$A10,'Konto 2 - Posteringer'!F$2:F$46)+SUMIF('Konto 1 - Posteringer'!$C$2:$C$46,$A10,'Konto 1 - Posteringer'!F$2:F$46)</f>
        <v>0</v>
      </c>
      <c r="E10" s="7">
        <f t="shared" si="0"/>
        <v>0</v>
      </c>
      <c r="F10" s="7"/>
      <c r="G10" s="7"/>
      <c r="H10" s="7">
        <f t="shared" si="1"/>
        <v>0</v>
      </c>
      <c r="I10" s="7"/>
      <c r="J10" s="7"/>
      <c r="K10" s="7"/>
    </row>
    <row r="11" spans="1:11" x14ac:dyDescent="0.3">
      <c r="A11" s="7">
        <f>Grupper!A10</f>
        <v>9</v>
      </c>
      <c r="B11" s="7" t="str">
        <f>Grupper!B10</f>
        <v>Hjemmeside</v>
      </c>
      <c r="C11" s="7">
        <f>SUMIF('Konto 2 - Posteringer'!$C$2:$C$46,$A11,'Konto 2 - Posteringer'!E$2:E$46)+SUMIF('Konto 1 - Posteringer'!$C$2:$C$46,$A11,'Konto 1 - Posteringer'!E$2:E$46)</f>
        <v>0</v>
      </c>
      <c r="D11" s="7">
        <f>SUMIF('Konto 2 - Posteringer'!$C$2:$C$46,$A11,'Konto 2 - Posteringer'!F$2:F$46)+SUMIF('Konto 1 - Posteringer'!$C$2:$C$46,$A11,'Konto 1 - Posteringer'!F$2:F$46)</f>
        <v>0</v>
      </c>
      <c r="E11" s="7">
        <f t="shared" si="0"/>
        <v>0</v>
      </c>
      <c r="F11" s="7"/>
      <c r="G11" s="7"/>
      <c r="H11" s="7">
        <f t="shared" si="1"/>
        <v>0</v>
      </c>
      <c r="I11" s="7"/>
      <c r="J11" s="7"/>
      <c r="K11" s="7"/>
    </row>
    <row r="12" spans="1:11" x14ac:dyDescent="0.3">
      <c r="A12" s="7">
        <f>Grupper!A11</f>
        <v>10</v>
      </c>
      <c r="B12" s="7" t="str">
        <f>Grupper!B11</f>
        <v>Indsæt her</v>
      </c>
      <c r="C12" s="7">
        <f>SUMIF('Konto 2 - Posteringer'!$C$2:$C$46,$A12,'Konto 2 - Posteringer'!E$2:E$46)+SUMIF('Konto 1 - Posteringer'!$C$2:$C$46,$A12,'Konto 1 - Posteringer'!E$2:E$46)</f>
        <v>0</v>
      </c>
      <c r="D12" s="7">
        <f>SUMIF('Konto 2 - Posteringer'!$C$2:$C$46,$A12,'Konto 2 - Posteringer'!F$2:F$46)+SUMIF('Konto 1 - Posteringer'!$C$2:$C$46,$A12,'Konto 1 - Posteringer'!F$2:F$46)</f>
        <v>0</v>
      </c>
      <c r="E12" s="7">
        <f t="shared" si="0"/>
        <v>0</v>
      </c>
      <c r="F12" s="7"/>
      <c r="G12" s="7"/>
      <c r="H12" s="7">
        <f t="shared" si="1"/>
        <v>0</v>
      </c>
      <c r="I12" s="7"/>
      <c r="J12" s="7"/>
      <c r="K12" s="7"/>
    </row>
    <row r="13" spans="1:11" x14ac:dyDescent="0.3">
      <c r="A13" s="7">
        <f>Grupper!A12</f>
        <v>11</v>
      </c>
      <c r="B13" s="7" t="str">
        <f>Grupper!B12</f>
        <v>Indsæt her</v>
      </c>
      <c r="C13" s="7">
        <f>SUMIF('Konto 2 - Posteringer'!$C$2:$C$46,$A13,'Konto 2 - Posteringer'!E$2:E$46)+SUMIF('Konto 1 - Posteringer'!$C$2:$C$46,$A13,'Konto 1 - Posteringer'!E$2:E$46)</f>
        <v>0</v>
      </c>
      <c r="D13" s="7">
        <f>SUMIF('Konto 2 - Posteringer'!$C$2:$C$46,$A13,'Konto 2 - Posteringer'!F$2:F$46)+SUMIF('Konto 1 - Posteringer'!$C$2:$C$46,$A13,'Konto 1 - Posteringer'!F$2:F$46)</f>
        <v>0</v>
      </c>
      <c r="E13" s="7">
        <f t="shared" si="0"/>
        <v>0</v>
      </c>
      <c r="F13" s="7"/>
      <c r="G13" s="7"/>
      <c r="H13" s="7">
        <f t="shared" si="1"/>
        <v>0</v>
      </c>
      <c r="I13" s="7"/>
      <c r="J13" s="7"/>
      <c r="K13" s="7"/>
    </row>
    <row r="14" spans="1:11" x14ac:dyDescent="0.3">
      <c r="A14" s="7">
        <f>Grupper!A13</f>
        <v>12</v>
      </c>
      <c r="B14" s="7" t="str">
        <f>Grupper!B13</f>
        <v>Indsæt her</v>
      </c>
      <c r="C14" s="7">
        <f>SUMIF('Konto 2 - Posteringer'!$C$2:$C$46,$A14,'Konto 2 - Posteringer'!E$2:E$46)+SUMIF('Konto 1 - Posteringer'!$C$2:$C$46,$A14,'Konto 1 - Posteringer'!E$2:E$46)</f>
        <v>0</v>
      </c>
      <c r="D14" s="7">
        <f>SUMIF('Konto 2 - Posteringer'!$C$2:$C$46,$A14,'Konto 2 - Posteringer'!F$2:F$46)+SUMIF('Konto 1 - Posteringer'!$C$2:$C$46,$A14,'Konto 1 - Posteringer'!F$2:F$46)</f>
        <v>0</v>
      </c>
      <c r="E14" s="7">
        <f t="shared" si="0"/>
        <v>0</v>
      </c>
      <c r="F14" s="7"/>
      <c r="G14" s="7"/>
      <c r="H14" s="7">
        <f t="shared" si="1"/>
        <v>0</v>
      </c>
      <c r="I14" s="7"/>
      <c r="J14" s="7"/>
      <c r="K14" s="7"/>
    </row>
    <row r="15" spans="1:11" x14ac:dyDescent="0.3">
      <c r="A15" s="7">
        <f>Grupper!A14</f>
        <v>13</v>
      </c>
      <c r="B15" s="7" t="str">
        <f>Grupper!B14</f>
        <v>Indsæt her</v>
      </c>
      <c r="C15" s="7">
        <f>SUMIF('Konto 2 - Posteringer'!$C$2:$C$46,$A15,'Konto 2 - Posteringer'!E$2:E$46)+SUMIF('Konto 1 - Posteringer'!$C$2:$C$46,$A15,'Konto 1 - Posteringer'!E$2:E$46)</f>
        <v>0</v>
      </c>
      <c r="D15" s="7">
        <f>SUMIF('Konto 2 - Posteringer'!$C$2:$C$46,$A15,'Konto 2 - Posteringer'!F$2:F$46)+SUMIF('Konto 1 - Posteringer'!$C$2:$C$46,$A15,'Konto 1 - Posteringer'!F$2:F$46)</f>
        <v>0</v>
      </c>
      <c r="E15" s="7">
        <f t="shared" si="0"/>
        <v>0</v>
      </c>
      <c r="F15" s="7"/>
      <c r="G15" s="7"/>
      <c r="H15" s="7">
        <f t="shared" si="1"/>
        <v>0</v>
      </c>
      <c r="I15" s="7"/>
      <c r="J15" s="7"/>
      <c r="K15" s="7"/>
    </row>
    <row r="16" spans="1:11" x14ac:dyDescent="0.3">
      <c r="A16" s="7">
        <f>Grupper!A15</f>
        <v>14</v>
      </c>
      <c r="B16" s="7" t="str">
        <f>Grupper!B15</f>
        <v>Indsæt her</v>
      </c>
      <c r="C16" s="7">
        <f>SUMIF('Konto 2 - Posteringer'!$C$2:$C$46,$A16,'Konto 2 - Posteringer'!E$2:E$46)+SUMIF('Konto 1 - Posteringer'!$C$2:$C$46,$A16,'Konto 1 - Posteringer'!E$2:E$46)</f>
        <v>0</v>
      </c>
      <c r="D16" s="7">
        <f>SUMIF('Konto 2 - Posteringer'!$C$2:$C$46,$A16,'Konto 2 - Posteringer'!F$2:F$46)+SUMIF('Konto 1 - Posteringer'!$C$2:$C$46,$A16,'Konto 1 - Posteringer'!F$2:F$46)</f>
        <v>0</v>
      </c>
      <c r="E16" s="7">
        <f t="shared" si="0"/>
        <v>0</v>
      </c>
      <c r="F16" s="7"/>
      <c r="G16" s="7"/>
      <c r="H16" s="7">
        <f t="shared" si="1"/>
        <v>0</v>
      </c>
      <c r="I16" s="7"/>
      <c r="J16" s="7"/>
      <c r="K16" s="7"/>
    </row>
    <row r="17" spans="1:11" x14ac:dyDescent="0.3">
      <c r="A17" s="7">
        <f>Grupper!A16</f>
        <v>15</v>
      </c>
      <c r="B17" s="7" t="str">
        <f>Grupper!B16</f>
        <v>Indsæt her</v>
      </c>
      <c r="C17" s="7">
        <f>SUMIF('Konto 2 - Posteringer'!$C$2:$C$46,$A17,'Konto 2 - Posteringer'!E$2:E$46)+SUMIF('Konto 1 - Posteringer'!$C$2:$C$46,$A17,'Konto 1 - Posteringer'!E$2:E$46)</f>
        <v>0</v>
      </c>
      <c r="D17" s="7">
        <f>SUMIF('Konto 2 - Posteringer'!$C$2:$C$46,$A17,'Konto 2 - Posteringer'!F$2:F$46)+SUMIF('Konto 1 - Posteringer'!$C$2:$C$46,$A17,'Konto 1 - Posteringer'!F$2:F$46)</f>
        <v>0</v>
      </c>
      <c r="E17" s="7">
        <f t="shared" si="0"/>
        <v>0</v>
      </c>
      <c r="F17" s="7"/>
      <c r="G17" s="7"/>
      <c r="H17" s="7">
        <f t="shared" si="1"/>
        <v>0</v>
      </c>
      <c r="I17" s="7"/>
      <c r="J17" s="7"/>
      <c r="K17" s="7"/>
    </row>
    <row r="18" spans="1:11" x14ac:dyDescent="0.3">
      <c r="A18" s="7">
        <f>Grupper!A17</f>
        <v>16</v>
      </c>
      <c r="B18" s="7" t="str">
        <f>Grupper!B17</f>
        <v>Indsæt her</v>
      </c>
      <c r="C18" s="7">
        <f>SUMIF('Konto 2 - Posteringer'!$C$2:$C$46,$A18,'Konto 2 - Posteringer'!E$2:E$46)+SUMIF('Konto 1 - Posteringer'!$C$2:$C$46,$A18,'Konto 1 - Posteringer'!E$2:E$46)</f>
        <v>0</v>
      </c>
      <c r="D18" s="7">
        <f>SUMIF('Konto 2 - Posteringer'!$C$2:$C$46,$A18,'Konto 2 - Posteringer'!F$2:F$46)+SUMIF('Konto 1 - Posteringer'!$C$2:$C$46,$A18,'Konto 1 - Posteringer'!F$2:F$46)</f>
        <v>0</v>
      </c>
      <c r="E18" s="7">
        <f t="shared" ref="E18:E27" si="2">C18-D18</f>
        <v>0</v>
      </c>
      <c r="F18" s="7"/>
      <c r="G18" s="7"/>
      <c r="H18" s="7">
        <f t="shared" ref="H18:H27" si="3">F18-G18</f>
        <v>0</v>
      </c>
      <c r="I18" s="7"/>
      <c r="J18" s="7"/>
      <c r="K18" s="7"/>
    </row>
    <row r="19" spans="1:11" x14ac:dyDescent="0.3">
      <c r="A19" s="7">
        <f>Grupper!A18</f>
        <v>17</v>
      </c>
      <c r="B19" s="7" t="str">
        <f>Grupper!B18</f>
        <v>Indsæt her</v>
      </c>
      <c r="C19" s="7">
        <f>SUMIF('Konto 2 - Posteringer'!$C$2:$C$46,$A19,'Konto 2 - Posteringer'!E$2:E$46)+SUMIF('Konto 1 - Posteringer'!$C$2:$C$46,$A19,'Konto 1 - Posteringer'!E$2:E$46)</f>
        <v>0</v>
      </c>
      <c r="D19" s="7">
        <f>SUMIF('Konto 2 - Posteringer'!$C$2:$C$46,$A19,'Konto 2 - Posteringer'!F$2:F$46)+SUMIF('Konto 1 - Posteringer'!$C$2:$C$46,$A19,'Konto 1 - Posteringer'!F$2:F$46)</f>
        <v>0</v>
      </c>
      <c r="E19" s="7">
        <f t="shared" si="2"/>
        <v>0</v>
      </c>
      <c r="F19" s="7"/>
      <c r="G19" s="7"/>
      <c r="H19" s="7">
        <f t="shared" si="3"/>
        <v>0</v>
      </c>
      <c r="I19" s="7"/>
      <c r="J19" s="7"/>
      <c r="K19" s="7"/>
    </row>
    <row r="20" spans="1:11" x14ac:dyDescent="0.3">
      <c r="A20" s="7">
        <f>Grupper!A19</f>
        <v>18</v>
      </c>
      <c r="B20" s="7" t="str">
        <f>Grupper!B19</f>
        <v>Indsæt her</v>
      </c>
      <c r="C20" s="7">
        <f>SUMIF('Konto 2 - Posteringer'!$C$2:$C$46,$A20,'Konto 2 - Posteringer'!E$2:E$46)+SUMIF('Konto 1 - Posteringer'!$C$2:$C$46,$A20,'Konto 1 - Posteringer'!E$2:E$46)</f>
        <v>0</v>
      </c>
      <c r="D20" s="7">
        <f>SUMIF('Konto 2 - Posteringer'!$C$2:$C$46,$A20,'Konto 2 - Posteringer'!F$2:F$46)+SUMIF('Konto 1 - Posteringer'!$C$2:$C$46,$A20,'Konto 1 - Posteringer'!F$2:F$46)</f>
        <v>0</v>
      </c>
      <c r="E20" s="7">
        <f t="shared" si="2"/>
        <v>0</v>
      </c>
      <c r="F20" s="7"/>
      <c r="G20" s="7"/>
      <c r="H20" s="7">
        <f t="shared" si="3"/>
        <v>0</v>
      </c>
      <c r="I20" s="7"/>
      <c r="J20" s="7"/>
      <c r="K20" s="7"/>
    </row>
    <row r="21" spans="1:11" x14ac:dyDescent="0.3">
      <c r="A21" s="7">
        <f>Grupper!A20</f>
        <v>19</v>
      </c>
      <c r="B21" s="7" t="str">
        <f>Grupper!B20</f>
        <v>Indsæt her</v>
      </c>
      <c r="C21" s="7">
        <f>SUMIF('Konto 2 - Posteringer'!$C$2:$C$46,$A21,'Konto 2 - Posteringer'!E$2:E$46)+SUMIF('Konto 1 - Posteringer'!$C$2:$C$46,$A21,'Konto 1 - Posteringer'!E$2:E$46)</f>
        <v>0</v>
      </c>
      <c r="D21" s="7">
        <f>SUMIF('Konto 2 - Posteringer'!$C$2:$C$46,$A21,'Konto 2 - Posteringer'!F$2:F$46)+SUMIF('Konto 1 - Posteringer'!$C$2:$C$46,$A21,'Konto 1 - Posteringer'!F$2:F$46)</f>
        <v>0</v>
      </c>
      <c r="E21" s="7">
        <f t="shared" si="2"/>
        <v>0</v>
      </c>
      <c r="F21" s="7"/>
      <c r="G21" s="7"/>
      <c r="H21" s="7">
        <f t="shared" si="3"/>
        <v>0</v>
      </c>
      <c r="I21" s="7"/>
      <c r="J21" s="7"/>
      <c r="K21" s="7"/>
    </row>
    <row r="22" spans="1:11" x14ac:dyDescent="0.3">
      <c r="A22" s="7">
        <f>Grupper!A21</f>
        <v>20</v>
      </c>
      <c r="B22" s="7" t="str">
        <f>Grupper!B21</f>
        <v>Indsæt her</v>
      </c>
      <c r="C22" s="7">
        <f>SUMIF('Konto 2 - Posteringer'!$C$2:$C$46,$A22,'Konto 2 - Posteringer'!E$2:E$46)+SUMIF('Konto 1 - Posteringer'!$C$2:$C$46,$A22,'Konto 1 - Posteringer'!E$2:E$46)</f>
        <v>0</v>
      </c>
      <c r="D22" s="7">
        <f>SUMIF('Konto 2 - Posteringer'!$C$2:$C$46,$A22,'Konto 2 - Posteringer'!F$2:F$46)+SUMIF('Konto 1 - Posteringer'!$C$2:$C$46,$A22,'Konto 1 - Posteringer'!F$2:F$46)</f>
        <v>0</v>
      </c>
      <c r="E22" s="7">
        <f t="shared" si="2"/>
        <v>0</v>
      </c>
      <c r="F22" s="7"/>
      <c r="G22" s="7"/>
      <c r="H22" s="7">
        <f t="shared" si="3"/>
        <v>0</v>
      </c>
      <c r="I22" s="7"/>
      <c r="J22" s="7"/>
      <c r="K22" s="7"/>
    </row>
    <row r="23" spans="1:11" x14ac:dyDescent="0.3">
      <c r="A23" s="7">
        <f>Grupper!A22</f>
        <v>21</v>
      </c>
      <c r="B23" s="7" t="str">
        <f>Grupper!B22</f>
        <v>Indsæt her</v>
      </c>
      <c r="C23" s="7">
        <f>SUMIF('Konto 2 - Posteringer'!$C$2:$C$46,$A23,'Konto 2 - Posteringer'!E$2:E$46)+SUMIF('Konto 1 - Posteringer'!$C$2:$C$46,$A23,'Konto 1 - Posteringer'!E$2:E$46)</f>
        <v>0</v>
      </c>
      <c r="D23" s="7">
        <f>SUMIF('Konto 2 - Posteringer'!$C$2:$C$46,$A23,'Konto 2 - Posteringer'!F$2:F$46)+SUMIF('Konto 1 - Posteringer'!$C$2:$C$46,$A23,'Konto 1 - Posteringer'!F$2:F$46)</f>
        <v>0</v>
      </c>
      <c r="E23" s="7">
        <f t="shared" si="2"/>
        <v>0</v>
      </c>
      <c r="F23" s="7"/>
      <c r="G23" s="7"/>
      <c r="H23" s="7">
        <f t="shared" si="3"/>
        <v>0</v>
      </c>
      <c r="I23" s="7"/>
      <c r="J23" s="7"/>
      <c r="K23" s="7"/>
    </row>
    <row r="24" spans="1:11" x14ac:dyDescent="0.3">
      <c r="A24" s="7">
        <f>Grupper!A23</f>
        <v>22</v>
      </c>
      <c r="B24" s="7" t="str">
        <f>Grupper!B23</f>
        <v>Indsæt her</v>
      </c>
      <c r="C24" s="7">
        <f>SUMIF('Konto 2 - Posteringer'!$C$2:$C$46,$A24,'Konto 2 - Posteringer'!E$2:E$46)+SUMIF('Konto 1 - Posteringer'!$C$2:$C$46,$A24,'Konto 1 - Posteringer'!E$2:E$46)</f>
        <v>0</v>
      </c>
      <c r="D24" s="7">
        <f>SUMIF('Konto 2 - Posteringer'!$C$2:$C$46,$A24,'Konto 2 - Posteringer'!F$2:F$46)+SUMIF('Konto 1 - Posteringer'!$C$2:$C$46,$A24,'Konto 1 - Posteringer'!F$2:F$46)</f>
        <v>0</v>
      </c>
      <c r="E24" s="7">
        <f t="shared" si="2"/>
        <v>0</v>
      </c>
      <c r="F24" s="7"/>
      <c r="G24" s="7"/>
      <c r="H24" s="7">
        <f t="shared" si="3"/>
        <v>0</v>
      </c>
      <c r="I24" s="7"/>
      <c r="J24" s="7"/>
      <c r="K24" s="7"/>
    </row>
    <row r="25" spans="1:11" x14ac:dyDescent="0.3">
      <c r="A25" s="7">
        <f>Grupper!A24</f>
        <v>23</v>
      </c>
      <c r="B25" s="7" t="str">
        <f>Grupper!B24</f>
        <v>Indsæt her</v>
      </c>
      <c r="C25" s="7">
        <f>SUMIF('Konto 2 - Posteringer'!$C$2:$C$46,$A25,'Konto 2 - Posteringer'!E$2:E$46)+SUMIF('Konto 1 - Posteringer'!$C$2:$C$46,$A25,'Konto 1 - Posteringer'!E$2:E$46)</f>
        <v>0</v>
      </c>
      <c r="D25" s="7">
        <f>SUMIF('Konto 2 - Posteringer'!$C$2:$C$46,$A25,'Konto 2 - Posteringer'!F$2:F$46)+SUMIF('Konto 1 - Posteringer'!$C$2:$C$46,$A25,'Konto 1 - Posteringer'!F$2:F$46)</f>
        <v>0</v>
      </c>
      <c r="E25" s="7">
        <f t="shared" si="2"/>
        <v>0</v>
      </c>
      <c r="F25" s="7"/>
      <c r="G25" s="7"/>
      <c r="H25" s="7">
        <f t="shared" si="3"/>
        <v>0</v>
      </c>
      <c r="I25" s="7"/>
      <c r="J25" s="7"/>
      <c r="K25" s="7"/>
    </row>
    <row r="26" spans="1:11" x14ac:dyDescent="0.3">
      <c r="A26" s="7">
        <f>Grupper!A25</f>
        <v>24</v>
      </c>
      <c r="B26" s="7" t="str">
        <f>Grupper!B25</f>
        <v>Indsæt her</v>
      </c>
      <c r="C26" s="7">
        <f>SUMIF('Konto 2 - Posteringer'!$C$2:$C$46,$A26,'Konto 2 - Posteringer'!E$2:E$46)+SUMIF('Konto 1 - Posteringer'!$C$2:$C$46,$A26,'Konto 1 - Posteringer'!E$2:E$46)</f>
        <v>0</v>
      </c>
      <c r="D26" s="7">
        <f>SUMIF('Konto 2 - Posteringer'!$C$2:$C$46,$A26,'Konto 2 - Posteringer'!F$2:F$46)+SUMIF('Konto 1 - Posteringer'!$C$2:$C$46,$A26,'Konto 1 - Posteringer'!F$2:F$46)</f>
        <v>0</v>
      </c>
      <c r="E26" s="7">
        <f t="shared" si="2"/>
        <v>0</v>
      </c>
      <c r="F26" s="7"/>
      <c r="G26" s="7"/>
      <c r="H26" s="7">
        <f t="shared" si="3"/>
        <v>0</v>
      </c>
      <c r="I26" s="7"/>
      <c r="J26" s="7"/>
      <c r="K26" s="7"/>
    </row>
    <row r="27" spans="1:11" x14ac:dyDescent="0.3">
      <c r="A27" s="7">
        <f>Grupper!A26</f>
        <v>25</v>
      </c>
      <c r="B27" s="7" t="str">
        <f>Grupper!B26</f>
        <v>Indsæt her</v>
      </c>
      <c r="C27" s="7">
        <f>SUMIF('Konto 2 - Posteringer'!$C$2:$C$46,$A27,'Konto 2 - Posteringer'!E$2:E$46)+SUMIF('Konto 1 - Posteringer'!$C$2:$C$46,$A27,'Konto 1 - Posteringer'!E$2:E$46)</f>
        <v>0</v>
      </c>
      <c r="D27" s="7">
        <f>SUMIF('Konto 2 - Posteringer'!$C$2:$C$46,$A27,'Konto 2 - Posteringer'!F$2:F$46)+SUMIF('Konto 1 - Posteringer'!$C$2:$C$46,$A27,'Konto 1 - Posteringer'!F$2:F$46)</f>
        <v>0</v>
      </c>
      <c r="E27" s="7">
        <f t="shared" si="2"/>
        <v>0</v>
      </c>
      <c r="F27" s="7"/>
      <c r="G27" s="7"/>
      <c r="H27" s="7">
        <f t="shared" si="3"/>
        <v>0</v>
      </c>
      <c r="I27" s="7"/>
      <c r="J27" s="7"/>
      <c r="K27" s="7"/>
    </row>
    <row r="28" spans="1:11" ht="15" thickBot="1" x14ac:dyDescent="0.35">
      <c r="A28" s="15"/>
      <c r="B28" s="15" t="s">
        <v>18</v>
      </c>
      <c r="C28" s="15">
        <f>SUM(C3:C27)</f>
        <v>0</v>
      </c>
      <c r="D28" s="15">
        <f>SUM(D3:D27)</f>
        <v>0</v>
      </c>
      <c r="E28" s="16">
        <f>C28-D28</f>
        <v>0</v>
      </c>
      <c r="F28" s="15">
        <f>SUM(F3:F27)</f>
        <v>0</v>
      </c>
      <c r="G28" s="15">
        <f>SUM(G3:G27)</f>
        <v>0</v>
      </c>
      <c r="H28" s="16">
        <f>F28-G28</f>
        <v>0</v>
      </c>
      <c r="I28" s="7"/>
      <c r="J28" s="7"/>
      <c r="K28" s="7"/>
    </row>
    <row r="29" spans="1:11" ht="15" thickTop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3">
      <c r="A30" s="2"/>
      <c r="B30" s="17"/>
      <c r="C30" s="17"/>
      <c r="D30" s="17"/>
      <c r="E30" s="2"/>
      <c r="F30" s="7"/>
      <c r="J30" s="7"/>
      <c r="K30" s="7"/>
    </row>
    <row r="31" spans="1:11" x14ac:dyDescent="0.3">
      <c r="A31" s="2"/>
      <c r="B31" s="18" t="s">
        <v>22</v>
      </c>
      <c r="C31" s="19">
        <v>43466</v>
      </c>
      <c r="D31" s="19">
        <v>43830</v>
      </c>
      <c r="E31" s="2"/>
      <c r="F31" s="7"/>
      <c r="J31" s="7"/>
      <c r="K31" s="7"/>
    </row>
    <row r="32" spans="1:11" x14ac:dyDescent="0.3">
      <c r="A32" s="2"/>
      <c r="B32" s="7" t="str">
        <f>'Konto 1 - Regnskab'!B32</f>
        <v>Konto (Indsæt kontonummer)</v>
      </c>
      <c r="C32" s="2" t="str">
        <f>'Konto 1 - Regnskab'!C32</f>
        <v>Indsæt</v>
      </c>
      <c r="D32" s="2" t="str">
        <f>'Konto 1 - Regnskab'!D32</f>
        <v>Indsæt</v>
      </c>
      <c r="E32" s="2"/>
      <c r="F32" s="7"/>
      <c r="J32" s="7"/>
      <c r="K32" s="7"/>
    </row>
    <row r="33" spans="1:11" x14ac:dyDescent="0.3">
      <c r="A33" s="2"/>
      <c r="B33" s="7" t="str">
        <f>'Konto 2 - Regnskab'!B32</f>
        <v>Konto (Indsæt kontonummer)</v>
      </c>
      <c r="C33" s="2" t="str">
        <f>'Konto 2 - Regnskab'!C32</f>
        <v>Indsæt</v>
      </c>
      <c r="D33" s="2" t="str">
        <f>'Konto 2 - Regnskab'!D32</f>
        <v>Indsæt</v>
      </c>
      <c r="E33" s="2"/>
      <c r="F33" s="7"/>
      <c r="J33" s="7"/>
      <c r="K33" s="7"/>
    </row>
    <row r="34" spans="1:11" x14ac:dyDescent="0.3">
      <c r="A34" s="2"/>
      <c r="B34" s="2" t="s">
        <v>4</v>
      </c>
      <c r="C34" s="2" t="e">
        <f>C32+C33</f>
        <v>#VALUE!</v>
      </c>
      <c r="D34" s="2" t="e">
        <f>D32+D33</f>
        <v>#VALUE!</v>
      </c>
      <c r="E34" s="2"/>
      <c r="F34" s="7"/>
      <c r="J34" s="7"/>
      <c r="K34" s="7"/>
    </row>
    <row r="35" spans="1:11" x14ac:dyDescent="0.3">
      <c r="A35" s="17"/>
      <c r="B35" s="2"/>
      <c r="C35" s="2"/>
      <c r="D35" s="2"/>
      <c r="E35" s="17"/>
    </row>
    <row r="36" spans="1:11" x14ac:dyDescent="0.3">
      <c r="A36" s="17"/>
      <c r="B36" s="17"/>
      <c r="C36" s="17"/>
      <c r="D36" s="17"/>
      <c r="E36" s="17"/>
    </row>
    <row r="37" spans="1:11" x14ac:dyDescent="0.3">
      <c r="A37" s="17"/>
      <c r="B37" s="18" t="s">
        <v>19</v>
      </c>
      <c r="C37" s="17" t="e">
        <f>C28+C34</f>
        <v>#VALUE!</v>
      </c>
      <c r="D37" s="17" t="e">
        <f>D28+D34</f>
        <v>#VALUE!</v>
      </c>
      <c r="E37" s="17"/>
    </row>
    <row r="38" spans="1:11" x14ac:dyDescent="0.3">
      <c r="B38" s="7"/>
      <c r="C38" s="7"/>
      <c r="D38" s="7"/>
    </row>
    <row r="39" spans="1:11" ht="15" thickBot="1" x14ac:dyDescent="0.35">
      <c r="E39" s="25" t="s">
        <v>42</v>
      </c>
      <c r="F39" s="26"/>
      <c r="G39" s="27"/>
      <c r="H39" s="27"/>
      <c r="I39" s="27"/>
    </row>
    <row r="40" spans="1:11" x14ac:dyDescent="0.3">
      <c r="H40" s="28" t="s">
        <v>43</v>
      </c>
    </row>
    <row r="41" spans="1:11" x14ac:dyDescent="0.3">
      <c r="A41" s="26" t="s">
        <v>44</v>
      </c>
    </row>
    <row r="42" spans="1:11" ht="15" thickBot="1" x14ac:dyDescent="0.35">
      <c r="E42" s="25" t="s">
        <v>42</v>
      </c>
      <c r="F42" s="26"/>
      <c r="G42" s="27"/>
      <c r="H42" s="27"/>
      <c r="I42" s="27"/>
    </row>
    <row r="43" spans="1:11" x14ac:dyDescent="0.3">
      <c r="H43" s="28" t="s">
        <v>45</v>
      </c>
    </row>
  </sheetData>
  <sheetProtection algorithmName="SHA-512" hashValue="Mgxty8Wr3FhHlk3x43TedJ7JNmVpZT53te2SlwKIyMOlX3UTF4jwWof1c/rSi13lXFGh6IgV5vvRpDRUHgAEQA==" saltValue="j+/nvIDSbVItsv3R7qRVew==" spinCount="100000" sheet="1" objects="1" scenarios="1" deleteRows="0"/>
  <conditionalFormatting sqref="E2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3:H2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3:E2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G15" sqref="G15"/>
    </sheetView>
  </sheetViews>
  <sheetFormatPr defaultRowHeight="14.4" x14ac:dyDescent="0.3"/>
  <cols>
    <col min="1" max="1" width="11" bestFit="1" customWidth="1"/>
    <col min="2" max="2" width="28.33203125" bestFit="1" customWidth="1"/>
  </cols>
  <sheetData>
    <row r="1" spans="1:2" x14ac:dyDescent="0.3">
      <c r="A1" s="22" t="s">
        <v>28</v>
      </c>
      <c r="B1" s="22" t="s">
        <v>29</v>
      </c>
    </row>
    <row r="2" spans="1:2" x14ac:dyDescent="0.3">
      <c r="A2" s="2">
        <v>1</v>
      </c>
      <c r="B2" s="7" t="s">
        <v>30</v>
      </c>
    </row>
    <row r="3" spans="1:2" x14ac:dyDescent="0.3">
      <c r="A3" s="2">
        <v>2</v>
      </c>
      <c r="B3" s="7" t="s">
        <v>31</v>
      </c>
    </row>
    <row r="4" spans="1:2" x14ac:dyDescent="0.3">
      <c r="A4" s="2">
        <v>3</v>
      </c>
      <c r="B4" s="7" t="s">
        <v>32</v>
      </c>
    </row>
    <row r="5" spans="1:2" x14ac:dyDescent="0.3">
      <c r="A5" s="2">
        <v>4</v>
      </c>
      <c r="B5" s="7" t="s">
        <v>12</v>
      </c>
    </row>
    <row r="6" spans="1:2" x14ac:dyDescent="0.3">
      <c r="A6" s="2">
        <v>5</v>
      </c>
      <c r="B6" s="7" t="s">
        <v>13</v>
      </c>
    </row>
    <row r="7" spans="1:2" x14ac:dyDescent="0.3">
      <c r="A7" s="2">
        <v>6</v>
      </c>
      <c r="B7" s="7" t="s">
        <v>33</v>
      </c>
    </row>
    <row r="8" spans="1:2" x14ac:dyDescent="0.3">
      <c r="A8" s="2">
        <v>7</v>
      </c>
      <c r="B8" s="7" t="s">
        <v>14</v>
      </c>
    </row>
    <row r="9" spans="1:2" x14ac:dyDescent="0.3">
      <c r="A9" s="2">
        <v>8</v>
      </c>
      <c r="B9" s="7" t="s">
        <v>34</v>
      </c>
    </row>
    <row r="10" spans="1:2" x14ac:dyDescent="0.3">
      <c r="A10" s="2">
        <v>9</v>
      </c>
      <c r="B10" s="7" t="s">
        <v>16</v>
      </c>
    </row>
    <row r="11" spans="1:2" x14ac:dyDescent="0.3">
      <c r="A11" s="2">
        <v>10</v>
      </c>
      <c r="B11" s="13" t="s">
        <v>17</v>
      </c>
    </row>
    <row r="12" spans="1:2" x14ac:dyDescent="0.3">
      <c r="A12" s="2">
        <v>11</v>
      </c>
      <c r="B12" s="13" t="s">
        <v>17</v>
      </c>
    </row>
    <row r="13" spans="1:2" x14ac:dyDescent="0.3">
      <c r="A13" s="2">
        <v>12</v>
      </c>
      <c r="B13" s="13" t="s">
        <v>17</v>
      </c>
    </row>
    <row r="14" spans="1:2" x14ac:dyDescent="0.3">
      <c r="A14" s="2">
        <v>13</v>
      </c>
      <c r="B14" s="13" t="s">
        <v>17</v>
      </c>
    </row>
    <row r="15" spans="1:2" x14ac:dyDescent="0.3">
      <c r="A15" s="2">
        <v>14</v>
      </c>
      <c r="B15" s="13" t="s">
        <v>17</v>
      </c>
    </row>
    <row r="16" spans="1:2" x14ac:dyDescent="0.3">
      <c r="A16" s="4">
        <v>15</v>
      </c>
      <c r="B16" s="13" t="s">
        <v>17</v>
      </c>
    </row>
    <row r="17" spans="1:2" x14ac:dyDescent="0.3">
      <c r="A17" s="4">
        <v>16</v>
      </c>
      <c r="B17" s="13" t="s">
        <v>17</v>
      </c>
    </row>
    <row r="18" spans="1:2" x14ac:dyDescent="0.3">
      <c r="A18" s="4">
        <v>17</v>
      </c>
      <c r="B18" s="13" t="s">
        <v>17</v>
      </c>
    </row>
    <row r="19" spans="1:2" x14ac:dyDescent="0.3">
      <c r="A19" s="4">
        <v>18</v>
      </c>
      <c r="B19" s="13" t="s">
        <v>17</v>
      </c>
    </row>
    <row r="20" spans="1:2" x14ac:dyDescent="0.3">
      <c r="A20" s="4">
        <v>19</v>
      </c>
      <c r="B20" s="13" t="s">
        <v>17</v>
      </c>
    </row>
    <row r="21" spans="1:2" x14ac:dyDescent="0.3">
      <c r="A21" s="4">
        <v>20</v>
      </c>
      <c r="B21" s="13" t="s">
        <v>17</v>
      </c>
    </row>
    <row r="22" spans="1:2" x14ac:dyDescent="0.3">
      <c r="A22" s="4">
        <v>21</v>
      </c>
      <c r="B22" s="13" t="s">
        <v>17</v>
      </c>
    </row>
    <row r="23" spans="1:2" x14ac:dyDescent="0.3">
      <c r="A23" s="4">
        <v>22</v>
      </c>
      <c r="B23" s="13" t="s">
        <v>17</v>
      </c>
    </row>
    <row r="24" spans="1:2" x14ac:dyDescent="0.3">
      <c r="A24" s="4">
        <v>23</v>
      </c>
      <c r="B24" s="13" t="s">
        <v>17</v>
      </c>
    </row>
    <row r="25" spans="1:2" x14ac:dyDescent="0.3">
      <c r="A25" s="4">
        <v>24</v>
      </c>
      <c r="B25" s="13" t="s">
        <v>17</v>
      </c>
    </row>
    <row r="26" spans="1:2" x14ac:dyDescent="0.3">
      <c r="A26" s="4">
        <v>25</v>
      </c>
      <c r="B26" s="13" t="s">
        <v>17</v>
      </c>
    </row>
  </sheetData>
  <sheetProtection algorithmName="SHA-512" hashValue="PhRA4CRC4pWBRNh6DH2MTHEWqLbvulOxZX7ib/Z7/xpHtNFPAlcA7NqJUEzD08wrqv8xGyA++svEb/qyCGZ2Kg==" saltValue="CPfEw9wCxWOzdQYEmAqg3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5" sqref="B15"/>
    </sheetView>
  </sheetViews>
  <sheetFormatPr defaultRowHeight="14.4" x14ac:dyDescent="0.3"/>
  <cols>
    <col min="2" max="2" width="33.44140625" customWidth="1"/>
  </cols>
  <sheetData>
    <row r="1" spans="1:2" x14ac:dyDescent="0.3">
      <c r="A1" s="1"/>
      <c r="B1" s="3" t="s">
        <v>3</v>
      </c>
    </row>
    <row r="2" spans="1:2" x14ac:dyDescent="0.3">
      <c r="A2" s="2">
        <v>1</v>
      </c>
      <c r="B2" s="2" t="s">
        <v>8</v>
      </c>
    </row>
    <row r="3" spans="1:2" x14ac:dyDescent="0.3">
      <c r="A3" s="2">
        <v>2</v>
      </c>
      <c r="B3" s="2" t="s">
        <v>9</v>
      </c>
    </row>
    <row r="4" spans="1:2" x14ac:dyDescent="0.3">
      <c r="A4" s="2">
        <v>3</v>
      </c>
      <c r="B4" s="2" t="s">
        <v>10</v>
      </c>
    </row>
    <row r="5" spans="1:2" x14ac:dyDescent="0.3">
      <c r="A5" s="2">
        <v>4</v>
      </c>
      <c r="B5" s="2" t="s">
        <v>11</v>
      </c>
    </row>
    <row r="6" spans="1:2" x14ac:dyDescent="0.3">
      <c r="A6" s="2">
        <v>5</v>
      </c>
      <c r="B6" s="2" t="s">
        <v>12</v>
      </c>
    </row>
    <row r="7" spans="1:2" x14ac:dyDescent="0.3">
      <c r="A7" s="2">
        <v>6</v>
      </c>
      <c r="B7" s="2" t="s">
        <v>13</v>
      </c>
    </row>
    <row r="8" spans="1:2" x14ac:dyDescent="0.3">
      <c r="A8" s="2">
        <v>7</v>
      </c>
      <c r="B8" s="2" t="s">
        <v>14</v>
      </c>
    </row>
    <row r="9" spans="1:2" x14ac:dyDescent="0.3">
      <c r="A9" s="2">
        <v>8</v>
      </c>
      <c r="B9" s="2" t="s">
        <v>15</v>
      </c>
    </row>
    <row r="10" spans="1:2" x14ac:dyDescent="0.3">
      <c r="A10" s="2">
        <v>9</v>
      </c>
      <c r="B10" s="2" t="s">
        <v>16</v>
      </c>
    </row>
    <row r="11" spans="1:2" x14ac:dyDescent="0.3">
      <c r="A11" s="2">
        <v>10</v>
      </c>
      <c r="B11" s="4" t="s">
        <v>17</v>
      </c>
    </row>
    <row r="12" spans="1:2" x14ac:dyDescent="0.3">
      <c r="A12" s="2">
        <v>11</v>
      </c>
      <c r="B12" s="4" t="s">
        <v>17</v>
      </c>
    </row>
    <row r="13" spans="1:2" x14ac:dyDescent="0.3">
      <c r="A13" s="2">
        <v>12</v>
      </c>
      <c r="B13" s="4" t="s">
        <v>17</v>
      </c>
    </row>
    <row r="14" spans="1:2" x14ac:dyDescent="0.3">
      <c r="A14" s="2">
        <v>13</v>
      </c>
      <c r="B14" s="4" t="s">
        <v>17</v>
      </c>
    </row>
    <row r="15" spans="1:2" x14ac:dyDescent="0.3">
      <c r="A15" s="2">
        <v>14</v>
      </c>
      <c r="B15" s="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Konto 1 - Posteringer</vt:lpstr>
      <vt:lpstr>Konto 1 - Regnskab</vt:lpstr>
      <vt:lpstr>Konto 2 - Posteringer</vt:lpstr>
      <vt:lpstr>Konto 2 - Regnskab</vt:lpstr>
      <vt:lpstr>Samlet Regnskab</vt:lpstr>
      <vt:lpstr>Grupper</vt:lpstr>
      <vt:lpstr>Gruppeoversigt</vt:lpstr>
    </vt:vector>
  </TitlesOfParts>
  <Company>Indre 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Sonnich Sunil Nørtoft Thacker</dc:creator>
  <cp:lastModifiedBy>Sonnich Sunil Nørtoft Thacker</cp:lastModifiedBy>
  <dcterms:created xsi:type="dcterms:W3CDTF">2019-03-07T08:18:33Z</dcterms:created>
  <dcterms:modified xsi:type="dcterms:W3CDTF">2023-08-30T09:17:37Z</dcterms:modified>
</cp:coreProperties>
</file>